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Feb 25\"/>
    </mc:Choice>
  </mc:AlternateContent>
  <xr:revisionPtr revIDLastSave="0" documentId="8_{E94C18E5-1BEE-459E-A663-D66C5954EEC3}" xr6:coauthVersionLast="47" xr6:coauthVersionMax="47" xr10:uidLastSave="{00000000-0000-0000-0000-000000000000}"/>
  <bookViews>
    <workbookView xWindow="-120" yWindow="-120" windowWidth="20730" windowHeight="11040" xr2:uid="{E8D0D566-F1D6-4A9D-89E4-BAA454773BCC}"/>
  </bookViews>
  <sheets>
    <sheet name="C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40" i="1" s="1"/>
  <c r="F39" i="1"/>
  <c r="F40" i="1" s="1"/>
  <c r="G36" i="1"/>
  <c r="F36" i="1"/>
  <c r="G33" i="1"/>
  <c r="F33" i="1"/>
  <c r="G25" i="1"/>
  <c r="F25" i="1"/>
  <c r="G22" i="1"/>
  <c r="G26" i="1" s="1"/>
  <c r="F22" i="1"/>
  <c r="F26" i="1" s="1"/>
  <c r="G17" i="1"/>
  <c r="F17" i="1"/>
  <c r="G16" i="1"/>
  <c r="F16" i="1"/>
  <c r="G41" i="1" l="1"/>
  <c r="F4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<sst xmlns="http://schemas.openxmlformats.org/spreadsheetml/2006/main" count="103" uniqueCount="82">
  <si>
    <t>CANARA ROBECO SHORT DURATION FUND</t>
  </si>
  <si>
    <t>Monthly Portfolio Statement as on February 28,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</si>
  <si>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</si>
  <si>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</si>
  <si>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</si>
  <si>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</si>
  <si>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</si>
  <si>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</si>
  <si>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</si>
  <si>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February'25</t>
  </si>
  <si>
    <t>Benchmark Risk-O-Meter Level- February'25</t>
  </si>
  <si>
    <t>Scheme Risk-O-Meter Level- January'25</t>
  </si>
  <si>
    <t>Benchmark Risk-O-Meter Level- January'25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</si>
  <si>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</si>
  <si>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</si>
  <si>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</si>
  <si>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</si>
  <si>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</si>
  <si>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</si>
  <si>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</si>
  <si>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</si>
  <si>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7.45% Indian Railway Finance Corporation Ltd (13/10/2028) **</t>
  </si>
  <si>
    <t>INE053F08320</t>
  </si>
  <si>
    <t>CRISIL AAA</t>
  </si>
  <si>
    <t>Relatively Low (Class I)</t>
  </si>
  <si>
    <t>7.50% Grasim industries Ltd (10/06/2027) **</t>
  </si>
  <si>
    <t>INE047A08190</t>
  </si>
  <si>
    <t>7.9237% BAJAJ HOUSING FINANCE LTD 16-MAR-26 **</t>
  </si>
  <si>
    <t>INE377Y07375</t>
  </si>
  <si>
    <t>Moderate 
(Class II)</t>
  </si>
  <si>
    <t>B-II</t>
  </si>
  <si>
    <t>7.59% REC Ltd (31/05/2027) **</t>
  </si>
  <si>
    <t>INE020B08FA2</t>
  </si>
  <si>
    <t>7.40% National Housing Bank (16/07/2026)</t>
  </si>
  <si>
    <t>INE557F08FS6</t>
  </si>
  <si>
    <t>Relatively High (Class III)</t>
  </si>
  <si>
    <t>7.70% HDB Financial Services Ltd (11/08/2025) **</t>
  </si>
  <si>
    <t>INE756I07EG8</t>
  </si>
  <si>
    <t>7.38% LIC Housing Finance Ltd (18/08/2025) **</t>
  </si>
  <si>
    <t>INE115A07PZ0</t>
  </si>
  <si>
    <t>Benchmark: CRISIL Short Duration Debt A-II Index</t>
  </si>
  <si>
    <t>7.13% Power Finance Corporation Ltd (08/08/2025) **</t>
  </si>
  <si>
    <t>INE134E08LO4</t>
  </si>
  <si>
    <t>8.04% HDB Financial Services Ltd (25/02/2026)</t>
  </si>
  <si>
    <t>INE756I07EL8</t>
  </si>
  <si>
    <t>Sub Total</t>
  </si>
  <si>
    <t>Total</t>
  </si>
  <si>
    <t>Money Market Instruments</t>
  </si>
  <si>
    <t>Certificate of Deposit</t>
  </si>
  <si>
    <t>HDFC Bank Ltd (19/09/2025) ** #</t>
  </si>
  <si>
    <t>INE040A16FM0</t>
  </si>
  <si>
    <t>CARE A1+</t>
  </si>
  <si>
    <t>ICICI Bank Ltd (25/07/2025) #</t>
  </si>
  <si>
    <t>INE090AD6170</t>
  </si>
  <si>
    <t>ICRA A1+</t>
  </si>
  <si>
    <t>Treasury Bill</t>
  </si>
  <si>
    <t>364 DTB (08-JAN-2026)</t>
  </si>
  <si>
    <t>IN002024Z396</t>
  </si>
  <si>
    <t xml:space="preserve"> Sovereign</t>
  </si>
  <si>
    <t>Government Bonds</t>
  </si>
  <si>
    <t>6.79% GOI 2034 (07-OCT-2034)</t>
  </si>
  <si>
    <t>IN0020240126</t>
  </si>
  <si>
    <t>Sovereign</t>
  </si>
  <si>
    <t>7.18% GOI 2037 (24-JUL-2037)</t>
  </si>
  <si>
    <t>IN0020230077</t>
  </si>
  <si>
    <t>7.10% GOI 2034 (08-APR-2034)</t>
  </si>
  <si>
    <t>IN0020240019</t>
  </si>
  <si>
    <t>7.04% GOI 2029 (03-JUN-2029)</t>
  </si>
  <si>
    <t>IN0020240050</t>
  </si>
  <si>
    <t>7.86% Karnataka SDL 15-Mar-27</t>
  </si>
  <si>
    <t>IN1920160117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</si>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</sst>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164" fontId="3" fillId="3" borderId="5" xfId="1" applyFont="1" applyFill="1" applyBorder="1" applyAlignment="1">
      <alignment horizontal="center" vertical="center"/>
    </xf>
    <xf numFmtId="164" fontId="3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164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164" fontId="3" fillId="3" borderId="13" xfId="1" applyFont="1" applyFill="1" applyBorder="1" applyAlignment="1">
      <alignment horizontal="center" vertical="center"/>
    </xf>
    <xf numFmtId="164" fontId="3" fillId="3" borderId="0" xfId="1" applyFont="1" applyFill="1" applyAlignment="1"/>
    <xf numFmtId="164" fontId="3" fillId="3" borderId="0" xfId="1" applyFont="1" applyFill="1"/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3" borderId="0" xfId="0" applyFont="1" applyFill="1"/>
    <xf numFmtId="0" fontId="9" fillId="3" borderId="16" xfId="0" applyFont="1" applyFill="1" applyBorder="1"/>
    <xf numFmtId="4" fontId="9" fillId="3" borderId="16" xfId="0" applyNumberFormat="1" applyFont="1" applyFill="1" applyBorder="1"/>
    <xf numFmtId="4" fontId="9" fillId="3" borderId="17" xfId="0" applyNumberFormat="1" applyFont="1" applyFill="1" applyBorder="1"/>
    <xf numFmtId="4" fontId="9" fillId="3" borderId="11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7" xfId="0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C6D36-34A6-40D6-BBA7-449E5E34EFF0}">
  <dimension ref="B1:R52"/>
  <sheetViews>
    <sheetView tabSelected="1" workbookViewId="0">
      <selection activeCell="B1" sqref="B1:H1"/>
    </sheetView>
  </sheetViews>
  <sheetFormatPr defaultColWidth="9.140625" defaultRowHeight="12" x14ac:dyDescent="0.2"/>
  <cols>
    <col min="1" max="1" width="9.140625" style="3"/>
    <col min="2" max="2" width="59.5703125" style="3" bestFit="1" customWidth="1"/>
    <col min="3" max="3" width="13.42578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4" width="9.140625" style="3"/>
    <col min="15" max="15" width="12.7109375" style="3" customWidth="1"/>
    <col min="16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1" t="e" vm="2">
        <v>#VALUE!</v>
      </c>
      <c r="L5" s="20" t="e" vm="1">
        <v>#VALUE!</v>
      </c>
      <c r="M5" s="21" t="e" vm="2">
        <v>#VALUE!</v>
      </c>
      <c r="O5" s="22" t="s">
        <v>15</v>
      </c>
      <c r="P5" s="23" t="s">
        <v>16</v>
      </c>
      <c r="Q5" s="23" t="s">
        <v>17</v>
      </c>
      <c r="R5" s="23" t="s">
        <v>18</v>
      </c>
    </row>
    <row r="6" spans="2:18" ht="24" x14ac:dyDescent="0.2">
      <c r="B6" s="24" t="s">
        <v>19</v>
      </c>
      <c r="C6" s="25"/>
      <c r="D6" s="25"/>
      <c r="E6" s="25"/>
      <c r="F6" s="26"/>
      <c r="G6" s="26"/>
      <c r="H6" s="26"/>
      <c r="J6" s="27"/>
      <c r="K6" s="21"/>
      <c r="L6" s="27"/>
      <c r="M6" s="21"/>
      <c r="O6" s="28" t="s">
        <v>20</v>
      </c>
      <c r="P6" s="23"/>
      <c r="Q6" s="23"/>
      <c r="R6" s="23"/>
    </row>
    <row r="7" spans="2:18" x14ac:dyDescent="0.2">
      <c r="B7" s="25" t="s">
        <v>21</v>
      </c>
      <c r="C7" s="25" t="s">
        <v>22</v>
      </c>
      <c r="D7" s="25" t="s">
        <v>23</v>
      </c>
      <c r="E7" s="29">
        <v>2500</v>
      </c>
      <c r="F7" s="26">
        <v>2506.33</v>
      </c>
      <c r="G7" s="26">
        <v>7.5</v>
      </c>
      <c r="H7" s="26">
        <v>7.38</v>
      </c>
      <c r="J7" s="27"/>
      <c r="K7" s="21"/>
      <c r="L7" s="27"/>
      <c r="M7" s="21"/>
      <c r="O7" s="30" t="s">
        <v>24</v>
      </c>
      <c r="P7" s="31"/>
      <c r="Q7" s="31"/>
      <c r="R7" s="31"/>
    </row>
    <row r="8" spans="2:18" x14ac:dyDescent="0.2">
      <c r="B8" s="25" t="s">
        <v>25</v>
      </c>
      <c r="C8" s="25" t="s">
        <v>26</v>
      </c>
      <c r="D8" s="25" t="s">
        <v>23</v>
      </c>
      <c r="E8" s="29">
        <v>250</v>
      </c>
      <c r="F8" s="26">
        <v>2503.98</v>
      </c>
      <c r="G8" s="26">
        <v>7.49</v>
      </c>
      <c r="H8" s="26">
        <v>7.4</v>
      </c>
      <c r="J8" s="27"/>
      <c r="K8" s="21"/>
      <c r="L8" s="27"/>
      <c r="M8" s="21"/>
      <c r="O8" s="30"/>
      <c r="P8" s="32"/>
      <c r="Q8" s="32"/>
      <c r="R8" s="32"/>
    </row>
    <row r="9" spans="2:18" x14ac:dyDescent="0.2">
      <c r="B9" s="25" t="s">
        <v>27</v>
      </c>
      <c r="C9" s="25" t="s">
        <v>28</v>
      </c>
      <c r="D9" s="25" t="s">
        <v>23</v>
      </c>
      <c r="E9" s="29">
        <v>250</v>
      </c>
      <c r="F9" s="26">
        <v>2503.69</v>
      </c>
      <c r="G9" s="26">
        <v>7.49</v>
      </c>
      <c r="H9" s="26">
        <v>7.76</v>
      </c>
      <c r="J9" s="27"/>
      <c r="K9" s="21"/>
      <c r="L9" s="27"/>
      <c r="M9" s="21"/>
      <c r="O9" s="30" t="s">
        <v>29</v>
      </c>
      <c r="P9" s="31"/>
      <c r="Q9" s="33" t="s">
        <v>30</v>
      </c>
      <c r="R9" s="31"/>
    </row>
    <row r="10" spans="2:18" x14ac:dyDescent="0.2">
      <c r="B10" s="25" t="s">
        <v>31</v>
      </c>
      <c r="C10" s="25" t="s">
        <v>32</v>
      </c>
      <c r="D10" s="25" t="s">
        <v>23</v>
      </c>
      <c r="E10" s="29">
        <v>2500</v>
      </c>
      <c r="F10" s="26">
        <v>2503.0100000000002</v>
      </c>
      <c r="G10" s="26">
        <v>7.49</v>
      </c>
      <c r="H10" s="26">
        <v>7.5</v>
      </c>
      <c r="J10" s="27"/>
      <c r="K10" s="21"/>
      <c r="L10" s="27"/>
      <c r="M10" s="21"/>
      <c r="O10" s="30"/>
      <c r="P10" s="32"/>
      <c r="Q10" s="34"/>
      <c r="R10" s="32"/>
    </row>
    <row r="11" spans="2:18" x14ac:dyDescent="0.2">
      <c r="B11" s="25" t="s">
        <v>33</v>
      </c>
      <c r="C11" s="25" t="s">
        <v>34</v>
      </c>
      <c r="D11" s="25" t="s">
        <v>23</v>
      </c>
      <c r="E11" s="29">
        <v>2500</v>
      </c>
      <c r="F11" s="26">
        <v>2495.38</v>
      </c>
      <c r="G11" s="26">
        <v>7.46</v>
      </c>
      <c r="H11" s="26">
        <v>7.51</v>
      </c>
      <c r="J11" s="27"/>
      <c r="K11" s="21"/>
      <c r="L11" s="27"/>
      <c r="M11" s="21"/>
      <c r="O11" s="30" t="s">
        <v>35</v>
      </c>
      <c r="P11" s="31"/>
      <c r="Q11" s="31"/>
      <c r="R11" s="31"/>
    </row>
    <row r="12" spans="2:18" x14ac:dyDescent="0.2">
      <c r="B12" s="25" t="s">
        <v>36</v>
      </c>
      <c r="C12" s="25" t="s">
        <v>37</v>
      </c>
      <c r="D12" s="25" t="s">
        <v>23</v>
      </c>
      <c r="E12" s="29">
        <v>250</v>
      </c>
      <c r="F12" s="26">
        <v>2494.16</v>
      </c>
      <c r="G12" s="26">
        <v>7.46</v>
      </c>
      <c r="H12" s="26">
        <v>7.91</v>
      </c>
      <c r="J12" s="35"/>
      <c r="K12" s="21"/>
      <c r="L12" s="35"/>
      <c r="M12" s="21"/>
      <c r="O12" s="30"/>
      <c r="P12" s="32"/>
      <c r="Q12" s="32"/>
      <c r="R12" s="32"/>
    </row>
    <row r="13" spans="2:18" x14ac:dyDescent="0.2">
      <c r="B13" s="25" t="s">
        <v>38</v>
      </c>
      <c r="C13" s="25" t="s">
        <v>39</v>
      </c>
      <c r="D13" s="25" t="s">
        <v>23</v>
      </c>
      <c r="E13" s="29">
        <v>250</v>
      </c>
      <c r="F13" s="26">
        <v>2492.2399999999998</v>
      </c>
      <c r="G13" s="26">
        <v>7.46</v>
      </c>
      <c r="H13" s="26">
        <v>7.77</v>
      </c>
      <c r="J13" s="36"/>
      <c r="K13" s="36" t="s">
        <v>40</v>
      </c>
      <c r="L13" s="37"/>
      <c r="M13" s="37"/>
    </row>
    <row r="14" spans="2:18" x14ac:dyDescent="0.2">
      <c r="B14" s="25" t="s">
        <v>41</v>
      </c>
      <c r="C14" s="25" t="s">
        <v>42</v>
      </c>
      <c r="D14" s="25" t="s">
        <v>23</v>
      </c>
      <c r="E14" s="29">
        <v>250</v>
      </c>
      <c r="F14" s="26">
        <v>2490.7800000000002</v>
      </c>
      <c r="G14" s="26">
        <v>7.45</v>
      </c>
      <c r="H14" s="26">
        <v>7.7</v>
      </c>
    </row>
    <row r="15" spans="2:18" x14ac:dyDescent="0.2">
      <c r="B15" s="25" t="s">
        <v>43</v>
      </c>
      <c r="C15" s="25" t="s">
        <v>44</v>
      </c>
      <c r="D15" s="25" t="s">
        <v>23</v>
      </c>
      <c r="E15" s="29">
        <v>20</v>
      </c>
      <c r="F15" s="26">
        <v>199.99</v>
      </c>
      <c r="G15" s="26">
        <v>0.6</v>
      </c>
      <c r="H15" s="26">
        <v>8.0399999999999991</v>
      </c>
    </row>
    <row r="16" spans="2:18" x14ac:dyDescent="0.2">
      <c r="B16" s="38" t="s">
        <v>45</v>
      </c>
      <c r="C16" s="38"/>
      <c r="D16" s="38"/>
      <c r="E16" s="38"/>
      <c r="F16" s="39">
        <f>SUM(F6:F15)</f>
        <v>20189.560000000001</v>
      </c>
      <c r="G16" s="39">
        <f>SUM(G6:G15)</f>
        <v>60.400000000000006</v>
      </c>
      <c r="H16" s="40"/>
      <c r="I16" s="41"/>
    </row>
    <row r="17" spans="2:9" x14ac:dyDescent="0.2">
      <c r="B17" s="42" t="s">
        <v>46</v>
      </c>
      <c r="C17" s="42"/>
      <c r="D17" s="42"/>
      <c r="E17" s="42"/>
      <c r="F17" s="43">
        <f>F16</f>
        <v>20189.560000000001</v>
      </c>
      <c r="G17" s="43">
        <f>G16</f>
        <v>60.400000000000006</v>
      </c>
      <c r="H17" s="43"/>
      <c r="I17" s="41"/>
    </row>
    <row r="18" spans="2:9" x14ac:dyDescent="0.2">
      <c r="B18" s="24" t="s">
        <v>47</v>
      </c>
      <c r="C18" s="25"/>
      <c r="D18" s="25"/>
      <c r="E18" s="25"/>
      <c r="F18" s="26"/>
      <c r="G18" s="26"/>
      <c r="H18" s="26"/>
    </row>
    <row r="19" spans="2:9" x14ac:dyDescent="0.2">
      <c r="B19" s="24" t="s">
        <v>48</v>
      </c>
      <c r="C19" s="25"/>
      <c r="D19" s="25"/>
      <c r="E19" s="25"/>
      <c r="F19" s="26"/>
      <c r="G19" s="26"/>
      <c r="H19" s="26"/>
    </row>
    <row r="20" spans="2:9" x14ac:dyDescent="0.2">
      <c r="B20" s="25" t="s">
        <v>49</v>
      </c>
      <c r="C20" s="25" t="s">
        <v>50</v>
      </c>
      <c r="D20" s="25" t="s">
        <v>51</v>
      </c>
      <c r="E20" s="29">
        <v>500</v>
      </c>
      <c r="F20" s="26">
        <v>2398.6799999999998</v>
      </c>
      <c r="G20" s="26">
        <v>7.18</v>
      </c>
      <c r="H20" s="26">
        <v>7.63</v>
      </c>
    </row>
    <row r="21" spans="2:9" x14ac:dyDescent="0.2">
      <c r="B21" s="25" t="s">
        <v>52</v>
      </c>
      <c r="C21" s="25" t="s">
        <v>53</v>
      </c>
      <c r="D21" s="25" t="s">
        <v>54</v>
      </c>
      <c r="E21" s="29">
        <v>200</v>
      </c>
      <c r="F21" s="26">
        <v>970.57</v>
      </c>
      <c r="G21" s="26">
        <v>2.9</v>
      </c>
      <c r="H21" s="26">
        <v>7.58</v>
      </c>
    </row>
    <row r="22" spans="2:9" x14ac:dyDescent="0.2">
      <c r="B22" s="24" t="s">
        <v>45</v>
      </c>
      <c r="C22" s="24"/>
      <c r="D22" s="24"/>
      <c r="E22" s="24"/>
      <c r="F22" s="44">
        <f>SUM(F19:F21)</f>
        <v>3369.25</v>
      </c>
      <c r="G22" s="44">
        <f>SUM(G19:G21)</f>
        <v>10.08</v>
      </c>
      <c r="H22" s="45"/>
      <c r="I22" s="41"/>
    </row>
    <row r="23" spans="2:9" x14ac:dyDescent="0.2">
      <c r="B23" s="24" t="s">
        <v>55</v>
      </c>
      <c r="C23" s="25"/>
      <c r="D23" s="25"/>
      <c r="E23" s="25"/>
      <c r="F23" s="26"/>
      <c r="G23" s="26"/>
      <c r="H23" s="26"/>
    </row>
    <row r="24" spans="2:9" x14ac:dyDescent="0.2">
      <c r="B24" s="25" t="s">
        <v>56</v>
      </c>
      <c r="C24" s="25" t="s">
        <v>57</v>
      </c>
      <c r="D24" s="25" t="s">
        <v>58</v>
      </c>
      <c r="E24" s="29">
        <v>200000</v>
      </c>
      <c r="F24" s="26">
        <v>189.4</v>
      </c>
      <c r="G24" s="26">
        <v>0.56999999999999995</v>
      </c>
      <c r="H24" s="26">
        <v>6.53</v>
      </c>
    </row>
    <row r="25" spans="2:9" x14ac:dyDescent="0.2">
      <c r="B25" s="38" t="s">
        <v>45</v>
      </c>
      <c r="C25" s="38"/>
      <c r="D25" s="38"/>
      <c r="E25" s="38"/>
      <c r="F25" s="39">
        <f>SUM(F23:F24)</f>
        <v>189.4</v>
      </c>
      <c r="G25" s="39">
        <f>SUM(G23:G24)</f>
        <v>0.56999999999999995</v>
      </c>
      <c r="H25" s="40"/>
      <c r="I25" s="41"/>
    </row>
    <row r="26" spans="2:9" x14ac:dyDescent="0.2">
      <c r="B26" s="42" t="s">
        <v>46</v>
      </c>
      <c r="C26" s="42"/>
      <c r="D26" s="42"/>
      <c r="E26" s="42"/>
      <c r="F26" s="43">
        <f>F22+F25</f>
        <v>3558.65</v>
      </c>
      <c r="G26" s="43">
        <f>G22+G25</f>
        <v>10.65</v>
      </c>
      <c r="H26" s="43"/>
      <c r="I26" s="41"/>
    </row>
    <row r="27" spans="2:9" x14ac:dyDescent="0.2">
      <c r="B27" s="24" t="s">
        <v>59</v>
      </c>
      <c r="C27" s="25"/>
      <c r="D27" s="25"/>
      <c r="E27" s="25"/>
      <c r="F27" s="26"/>
      <c r="G27" s="26"/>
      <c r="H27" s="26"/>
    </row>
    <row r="28" spans="2:9" x14ac:dyDescent="0.2">
      <c r="B28" s="25" t="s">
        <v>60</v>
      </c>
      <c r="C28" s="25" t="s">
        <v>61</v>
      </c>
      <c r="D28" s="25" t="s">
        <v>62</v>
      </c>
      <c r="E28" s="29">
        <v>2250000</v>
      </c>
      <c r="F28" s="26">
        <v>2260.33</v>
      </c>
      <c r="G28" s="26">
        <v>6.76</v>
      </c>
      <c r="H28" s="26">
        <v>6.84</v>
      </c>
    </row>
    <row r="29" spans="2:9" x14ac:dyDescent="0.2">
      <c r="B29" s="25" t="s">
        <v>63</v>
      </c>
      <c r="C29" s="25" t="s">
        <v>64</v>
      </c>
      <c r="D29" s="25" t="s">
        <v>62</v>
      </c>
      <c r="E29" s="29">
        <v>2000000</v>
      </c>
      <c r="F29" s="26">
        <v>2043.73</v>
      </c>
      <c r="G29" s="26">
        <v>6.11</v>
      </c>
      <c r="H29" s="26">
        <v>7.03</v>
      </c>
    </row>
    <row r="30" spans="2:9" x14ac:dyDescent="0.2">
      <c r="B30" s="25" t="s">
        <v>65</v>
      </c>
      <c r="C30" s="25" t="s">
        <v>66</v>
      </c>
      <c r="D30" s="25" t="s">
        <v>62</v>
      </c>
      <c r="E30" s="29">
        <v>2000000</v>
      </c>
      <c r="F30" s="26">
        <v>2042.7</v>
      </c>
      <c r="G30" s="26">
        <v>6.11</v>
      </c>
      <c r="H30" s="26">
        <v>6.9</v>
      </c>
    </row>
    <row r="31" spans="2:9" x14ac:dyDescent="0.2">
      <c r="B31" s="25" t="s">
        <v>67</v>
      </c>
      <c r="C31" s="25" t="s">
        <v>68</v>
      </c>
      <c r="D31" s="25" t="s">
        <v>62</v>
      </c>
      <c r="E31" s="29">
        <v>1000000</v>
      </c>
      <c r="F31" s="26">
        <v>1014.82</v>
      </c>
      <c r="G31" s="26">
        <v>3.04</v>
      </c>
      <c r="H31" s="26">
        <v>6.74</v>
      </c>
    </row>
    <row r="32" spans="2:9" x14ac:dyDescent="0.2">
      <c r="B32" s="46" t="s">
        <v>69</v>
      </c>
      <c r="C32" s="46" t="s">
        <v>70</v>
      </c>
      <c r="D32" s="46" t="s">
        <v>62</v>
      </c>
      <c r="E32" s="47">
        <v>28300</v>
      </c>
      <c r="F32" s="48">
        <v>28.86</v>
      </c>
      <c r="G32" s="48">
        <v>0.09</v>
      </c>
      <c r="H32" s="48">
        <v>6.92</v>
      </c>
    </row>
    <row r="33" spans="2:9" x14ac:dyDescent="0.2">
      <c r="B33" s="49" t="s">
        <v>46</v>
      </c>
      <c r="C33" s="49"/>
      <c r="D33" s="49"/>
      <c r="E33" s="49"/>
      <c r="F33" s="44">
        <f>SUM(F28:F32)</f>
        <v>7390.4399999999987</v>
      </c>
      <c r="G33" s="44">
        <f>SUM(G28:G32)</f>
        <v>22.11</v>
      </c>
      <c r="H33" s="44"/>
      <c r="I33" s="41"/>
    </row>
    <row r="34" spans="2:9" x14ac:dyDescent="0.2">
      <c r="B34" s="24" t="s">
        <v>71</v>
      </c>
      <c r="C34" s="25"/>
      <c r="D34" s="25"/>
      <c r="E34" s="25"/>
      <c r="F34" s="26"/>
      <c r="G34" s="26"/>
      <c r="H34" s="26"/>
    </row>
    <row r="35" spans="2:9" x14ac:dyDescent="0.2">
      <c r="B35" s="46" t="s">
        <v>72</v>
      </c>
      <c r="C35" s="46" t="s">
        <v>73</v>
      </c>
      <c r="D35" s="46" t="s">
        <v>71</v>
      </c>
      <c r="E35" s="47">
        <v>1373.231</v>
      </c>
      <c r="F35" s="48">
        <v>150.63999999999999</v>
      </c>
      <c r="G35" s="48">
        <v>0.45</v>
      </c>
      <c r="H35" s="48">
        <v>6.52</v>
      </c>
    </row>
    <row r="36" spans="2:9" x14ac:dyDescent="0.2">
      <c r="B36" s="49" t="s">
        <v>46</v>
      </c>
      <c r="C36" s="49"/>
      <c r="D36" s="49"/>
      <c r="E36" s="49"/>
      <c r="F36" s="44">
        <f>SUM(F35:F35)</f>
        <v>150.63999999999999</v>
      </c>
      <c r="G36" s="44">
        <f>SUM(G35:G35)</f>
        <v>0.45</v>
      </c>
      <c r="H36" s="44"/>
      <c r="I36" s="41"/>
    </row>
    <row r="37" spans="2:9" x14ac:dyDescent="0.2">
      <c r="B37" s="24" t="s">
        <v>74</v>
      </c>
      <c r="C37" s="25"/>
      <c r="D37" s="25"/>
      <c r="E37" s="25"/>
      <c r="F37" s="26"/>
      <c r="G37" s="26"/>
      <c r="H37" s="26"/>
    </row>
    <row r="38" spans="2:9" x14ac:dyDescent="0.2">
      <c r="B38" s="25" t="s">
        <v>74</v>
      </c>
      <c r="C38" s="25"/>
      <c r="D38" s="25"/>
      <c r="E38" s="25"/>
      <c r="F38" s="26">
        <v>934.17</v>
      </c>
      <c r="G38" s="26">
        <v>2.79</v>
      </c>
      <c r="H38" s="26"/>
    </row>
    <row r="39" spans="2:9" x14ac:dyDescent="0.2">
      <c r="B39" s="38" t="s">
        <v>45</v>
      </c>
      <c r="C39" s="38"/>
      <c r="D39" s="38"/>
      <c r="E39" s="38"/>
      <c r="F39" s="39">
        <f>SUM(F37:F38)</f>
        <v>934.17</v>
      </c>
      <c r="G39" s="39">
        <f>SUM(G37:G38)</f>
        <v>2.79</v>
      </c>
      <c r="H39" s="40"/>
      <c r="I39" s="41"/>
    </row>
    <row r="40" spans="2:9" x14ac:dyDescent="0.2">
      <c r="B40" s="50" t="s">
        <v>46</v>
      </c>
      <c r="C40" s="50"/>
      <c r="D40" s="50"/>
      <c r="E40" s="50"/>
      <c r="F40" s="51">
        <f>F39</f>
        <v>934.17</v>
      </c>
      <c r="G40" s="51">
        <f>G39</f>
        <v>2.79</v>
      </c>
      <c r="H40" s="51"/>
      <c r="I40" s="41"/>
    </row>
    <row r="41" spans="2:9" x14ac:dyDescent="0.2">
      <c r="B41" s="52" t="s">
        <v>75</v>
      </c>
      <c r="C41" s="52"/>
      <c r="D41" s="52"/>
      <c r="E41" s="52"/>
      <c r="F41" s="53">
        <f>F42-(+F17+F26+F33+F36+F40)</f>
        <v>1205.3000000000029</v>
      </c>
      <c r="G41" s="53">
        <f>G42-(+G17+G26+G33+G36+G40)</f>
        <v>3.5999999999999801</v>
      </c>
      <c r="H41" s="53"/>
      <c r="I41" s="41"/>
    </row>
    <row r="42" spans="2:9" x14ac:dyDescent="0.2">
      <c r="B42" s="52" t="s">
        <v>76</v>
      </c>
      <c r="C42" s="52"/>
      <c r="D42" s="52"/>
      <c r="E42" s="52"/>
      <c r="F42" s="53">
        <v>33428.76</v>
      </c>
      <c r="G42" s="53">
        <v>100</v>
      </c>
      <c r="H42" s="53"/>
      <c r="I42" s="41"/>
    </row>
    <row r="44" spans="2:9" x14ac:dyDescent="0.2">
      <c r="B44" s="41" t="s">
        <v>77</v>
      </c>
    </row>
    <row r="45" spans="2:9" x14ac:dyDescent="0.2">
      <c r="B45" s="41" t="s">
        <v>78</v>
      </c>
    </row>
    <row r="46" spans="2:9" ht="12.75" thickBot="1" x14ac:dyDescent="0.25"/>
    <row r="47" spans="2:9" ht="13.5" thickTop="1" thickBot="1" x14ac:dyDescent="0.25">
      <c r="B47" s="54" t="s">
        <v>79</v>
      </c>
      <c r="C47" s="55">
        <v>2.3576999999999999</v>
      </c>
    </row>
    <row r="48" spans="2:9" ht="13.5" thickTop="1" thickBot="1" x14ac:dyDescent="0.25"/>
    <row r="49" spans="2:3" ht="13.5" thickTop="1" thickBot="1" x14ac:dyDescent="0.25">
      <c r="B49" s="54" t="s">
        <v>80</v>
      </c>
      <c r="C49" s="56">
        <v>7.3599999999999999E-2</v>
      </c>
    </row>
    <row r="50" spans="2:3" ht="13.5" thickTop="1" thickBot="1" x14ac:dyDescent="0.25"/>
    <row r="51" spans="2:3" ht="13.5" thickTop="1" thickBot="1" x14ac:dyDescent="0.25">
      <c r="B51" s="54" t="s">
        <v>81</v>
      </c>
      <c r="C51" s="55">
        <v>2.4615999999999998</v>
      </c>
    </row>
    <row r="52" spans="2:3" ht="12.75" thickTop="1" x14ac:dyDescent="0.2"/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2025-03-06 16:44:41</KDate>
  <Classification>MIS Internal</Classification>
  <Subclassification/>
  <HostName>MUMCMP01323</HostName>
  <Domain_User>CANARAROBECOMF/628</Domain_User>
  <IPAdd>192.9.198.194</IPAdd>
  <FilePath>Book23</FilePath>
  <KID>109819A0F0A5638768762819274897</KID>
  <UniqueName/>
  <Suggested/>
  <Justification/>
</Klassify>
</file>

<file path=customXml/itemProps1.xml><?xml version="1.0" encoding="utf-8"?>
<ds:datastoreItem xmlns:ds="http://schemas.openxmlformats.org/officeDocument/2006/customXml" ds:itemID="{DF667F21-14DD-4E26-8235-B00B5DF83E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keywords>MIS Internal</cp:keywords>
  <cp:lastModifiedBy>Ruchi Kanabar</cp:lastModifiedBy>
  <dcterms:created xsi:type="dcterms:W3CDTF">2025-03-06T11:14:32Z</dcterms:created>
  <dcterms:modified xsi:type="dcterms:W3CDTF">2025-03-06T11:14:42Z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109819A0F0A5638768762819274897</vt:lpwstr>
  </property>
</Properties>
</file>