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Feb 25\"/>
    </mc:Choice>
  </mc:AlternateContent>
  <xr:revisionPtr revIDLastSave="0" documentId="8_{53FBC1D3-A00A-43F2-B97D-DA1467D4E37A}" xr6:coauthVersionLast="47" xr6:coauthVersionMax="47" xr10:uidLastSave="{00000000-0000-0000-0000-000000000000}"/>
  <bookViews>
    <workbookView xWindow="-120" yWindow="-120" windowWidth="20730" windowHeight="11040" xr2:uid="{6C0BEC7E-8CAC-4D3C-A15E-ED83C9887EDD}"/>
  </bookViews>
  <sheets>
    <sheet name="I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G32" i="1" s="1"/>
  <c r="F31" i="1"/>
  <c r="F32" i="1" s="1"/>
  <c r="G28" i="1"/>
  <c r="F28" i="1"/>
  <c r="G25" i="1"/>
  <c r="F25" i="1"/>
  <c r="G13" i="1"/>
  <c r="G14" i="1" s="1"/>
  <c r="F13" i="1"/>
  <c r="F14" i="1" s="1"/>
  <c r="G8" i="1"/>
  <c r="G9" i="1" s="1"/>
  <c r="G33" i="1" s="1"/>
  <c r="F8" i="1"/>
  <c r="F9" i="1" s="1"/>
  <c r="F33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<sst xmlns="http://schemas.openxmlformats.org/spreadsheetml/2006/main" count="82" uniqueCount="66">
  <si>
    <t>CANARA ROBECO INCOME FUND</t>
  </si>
  <si>
    <t>Monthly Portfolio Statement as on February 28, 2025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</si>
  <si>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</si>
  <si>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</si>
  <si>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</si>
  <si>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</si>
  <si>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</si>
  <si>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</si>
  <si>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>Yield %</t>
  </si>
  <si>
    <t>Scheme Risk-O-Meter Level- February'25</t>
  </si>
  <si>
    <t>Benchmark Risk-O-Meter Level- February'25</t>
  </si>
  <si>
    <t>Scheme Risk-O-Meter Level- January'25</t>
  </si>
  <si>
    <t>Benchmark Risk-O-Meter Level- January'25</t>
  </si>
  <si>
    <t>Potential Risk Class (PRC) Matrix</t>
  </si>
  <si>
    <t>Debt Instruments</t>
  </si>
  <si>
    <t>Credit Risk →</t>
  </si>
  <si>
    <t>Relatively Low (Class A)</t>
  </si>
  <si>
    <t>Moderate (Class B)</t>
  </si>
  <si>
    <t>Relatively High (Class C)</t>
  </si>
  <si>
    <t>(a) Listed / awaiting listing on Stock Exchanges</t>
  </si>
  <si>
    <t>Interest Rate Risk ↓</t>
  </si>
  <si>
    <t>6.30% HDB Financial Services Ltd (17/03/2025) **</t>
  </si>
  <si>
    <t>INE756I07ED5</t>
  </si>
  <si>
    <t>CRISIL AAA</t>
  </si>
  <si>
    <t>Relatively Low (Class I)</t>
  </si>
  <si>
    <t>Sub Total</t>
  </si>
  <si>
    <t>Total</t>
  </si>
  <si>
    <t>Moderate 
(Class II)</t>
  </si>
  <si>
    <t>Money Market Instruments</t>
  </si>
  <si>
    <t>Treasury Bill</t>
  </si>
  <si>
    <t>Relatively High (Class III)</t>
  </si>
  <si>
    <t>B-III</t>
  </si>
  <si>
    <t>364 DTB (08-JAN-2026)</t>
  </si>
  <si>
    <t>IN002024Z396</t>
  </si>
  <si>
    <t xml:space="preserve"> Sovereign</t>
  </si>
  <si>
    <t>Benchmark: CRISIL Medium to Long Duration Debt A-III Index</t>
  </si>
  <si>
    <t>Government Bonds</t>
  </si>
  <si>
    <t>7.30% GOI 2053 (19-JUN-2053)</t>
  </si>
  <si>
    <t>IN0020230051</t>
  </si>
  <si>
    <t>Sovereign</t>
  </si>
  <si>
    <t>7.32% GOI 2073 (13-NOV-2030)</t>
  </si>
  <si>
    <t>IN0020230135</t>
  </si>
  <si>
    <t>7.18% GOI 2037 (24-JUL-2037)</t>
  </si>
  <si>
    <t>IN0020230077</t>
  </si>
  <si>
    <t>7.23% GOI 2039 (15-APR-2039)</t>
  </si>
  <si>
    <t>IN0020240027</t>
  </si>
  <si>
    <t>7.34% GOI 2064 (22-APR-2064)</t>
  </si>
  <si>
    <t>IN0020240035</t>
  </si>
  <si>
    <t>7.04% GOI 2029 (03-JUN-2029)</t>
  </si>
  <si>
    <t>IN0020240050</t>
  </si>
  <si>
    <t>6.79% GOI 2031 (30-DEC-2031)</t>
  </si>
  <si>
    <t>IN0020240191</t>
  </si>
  <si>
    <t>6.92% GOI 2039 (18-NOV-2039)</t>
  </si>
  <si>
    <t>IN0020240134</t>
  </si>
  <si>
    <t>8.47% Maharashtra SDL 10-Feb-26</t>
  </si>
  <si>
    <t>IN2220150188</t>
  </si>
  <si>
    <t>Alternative Investment Fund</t>
  </si>
  <si>
    <t>CORPORATE DEBT MARKET DEVELOPMENT FUND CLASS A2</t>
  </si>
  <si>
    <t>INF0RQ622028</t>
  </si>
  <si>
    <t>TREPS</t>
  </si>
  <si>
    <t>Net Receivables / (Payables)</t>
  </si>
  <si>
    <t>Grand Total</t>
  </si>
  <si>
    <t>** Non Traded Security</t>
  </si>
  <si>
    <t>Modified Duration</t>
  </si>
  <si>
    <t>Annualised Portfolio YTM</t>
  </si>
  <si>
    <t>Macaulay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</si>
</sst>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9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164" fontId="3" fillId="3" borderId="10" xfId="1" applyFont="1" applyFill="1" applyBorder="1" applyAlignment="1">
      <alignment horizontal="center" vertical="center"/>
    </xf>
    <xf numFmtId="164" fontId="3" fillId="3" borderId="5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3" borderId="11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164" fontId="3" fillId="3" borderId="12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top" wrapText="1"/>
    </xf>
    <xf numFmtId="3" fontId="3" fillId="3" borderId="11" xfId="0" applyNumberFormat="1" applyFont="1" applyFill="1" applyBorder="1"/>
    <xf numFmtId="0" fontId="9" fillId="0" borderId="1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9" fillId="3" borderId="13" xfId="0" applyFont="1" applyFill="1" applyBorder="1"/>
    <xf numFmtId="4" fontId="9" fillId="3" borderId="14" xfId="0" applyNumberFormat="1" applyFont="1" applyFill="1" applyBorder="1"/>
    <xf numFmtId="4" fontId="9" fillId="3" borderId="13" xfId="0" applyNumberFormat="1" applyFont="1" applyFill="1" applyBorder="1"/>
    <xf numFmtId="0" fontId="9" fillId="3" borderId="0" xfId="0" applyFont="1" applyFill="1"/>
    <xf numFmtId="0" fontId="3" fillId="0" borderId="15" xfId="0" applyFont="1" applyBorder="1" applyAlignment="1">
      <alignment horizontal="center"/>
    </xf>
    <xf numFmtId="0" fontId="9" fillId="3" borderId="16" xfId="0" applyFont="1" applyFill="1" applyBorder="1"/>
    <xf numFmtId="4" fontId="9" fillId="3" borderId="16" xfId="0" applyNumberFormat="1" applyFont="1" applyFill="1" applyBorder="1"/>
    <xf numFmtId="0" fontId="9" fillId="4" borderId="5" xfId="0" applyFont="1" applyFill="1" applyBorder="1" applyAlignment="1">
      <alignment horizontal="center" vertical="center"/>
    </xf>
    <xf numFmtId="164" fontId="3" fillId="3" borderId="15" xfId="1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164" fontId="3" fillId="3" borderId="0" xfId="1" applyFont="1" applyFill="1" applyAlignment="1"/>
    <xf numFmtId="164" fontId="3" fillId="3" borderId="0" xfId="1" applyFont="1" applyFill="1"/>
    <xf numFmtId="0" fontId="3" fillId="3" borderId="17" xfId="0" applyFont="1" applyFill="1" applyBorder="1"/>
    <xf numFmtId="3" fontId="3" fillId="3" borderId="17" xfId="0" applyNumberFormat="1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10" xfId="0" applyFont="1" applyFill="1" applyBorder="1"/>
    <xf numFmtId="4" fontId="9" fillId="3" borderId="10" xfId="0" applyNumberFormat="1" applyFont="1" applyFill="1" applyBorder="1"/>
    <xf numFmtId="0" fontId="10" fillId="5" borderId="20" xfId="0" applyFont="1" applyFill="1" applyBorder="1"/>
    <xf numFmtId="2" fontId="9" fillId="3" borderId="21" xfId="0" applyNumberFormat="1" applyFont="1" applyFill="1" applyBorder="1"/>
    <xf numFmtId="10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E3812-66C6-47DC-A58D-AC4AF9337E02}">
  <dimension ref="B1:R43"/>
  <sheetViews>
    <sheetView tabSelected="1" workbookViewId="0">
      <selection activeCell="B1" sqref="B1:H1"/>
    </sheetView>
  </sheetViews>
  <sheetFormatPr defaultColWidth="9.140625" defaultRowHeight="12" x14ac:dyDescent="0.2"/>
  <cols>
    <col min="1" max="1" width="9.140625" style="3"/>
    <col min="2" max="2" width="59.5703125" style="3" bestFit="1" customWidth="1"/>
    <col min="3" max="3" width="13.42578125" style="3" bestFit="1" customWidth="1"/>
    <col min="4" max="4" width="22.85546875" style="3" bestFit="1" customWidth="1"/>
    <col min="5" max="5" width="8.85546875" style="3" bestFit="1" customWidth="1"/>
    <col min="6" max="6" width="15.28515625" style="8" bestFit="1" customWidth="1"/>
    <col min="7" max="7" width="7.42578125" style="8" bestFit="1" customWidth="1"/>
    <col min="8" max="8" width="6.5703125" style="8" bestFit="1" customWidth="1"/>
    <col min="9" max="9" width="9.140625" style="3"/>
    <col min="10" max="10" width="31.5703125" style="3" customWidth="1"/>
    <col min="11" max="11" width="35.5703125" style="3" customWidth="1"/>
    <col min="12" max="13" width="31.42578125" style="3" customWidth="1"/>
    <col min="14" max="14" width="9.140625" style="3"/>
    <col min="15" max="15" width="12.42578125" style="3" customWidth="1"/>
    <col min="16" max="16384" width="9.140625" style="3"/>
  </cols>
  <sheetData>
    <row r="1" spans="2:18" ht="21" customHeight="1" x14ac:dyDescent="0.2">
      <c r="B1" s="1" t="s">
        <v>0</v>
      </c>
      <c r="C1" s="2"/>
      <c r="D1" s="2"/>
      <c r="E1" s="2"/>
      <c r="F1" s="2"/>
      <c r="G1" s="2"/>
      <c r="H1" s="2"/>
    </row>
    <row r="3" spans="2:18" ht="16.5" thickBot="1" x14ac:dyDescent="0.25">
      <c r="B3" s="4" t="s">
        <v>1</v>
      </c>
      <c r="C3" s="5"/>
      <c r="D3" s="6"/>
      <c r="E3" s="6"/>
      <c r="F3" s="7"/>
      <c r="G3" s="7"/>
    </row>
    <row r="4" spans="2:18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O4" s="14" t="s">
        <v>13</v>
      </c>
      <c r="P4" s="15"/>
      <c r="Q4" s="15"/>
      <c r="R4" s="16"/>
    </row>
    <row r="5" spans="2:18" x14ac:dyDescent="0.2">
      <c r="B5" s="17" t="s">
        <v>14</v>
      </c>
      <c r="C5" s="18"/>
      <c r="D5" s="18"/>
      <c r="E5" s="18"/>
      <c r="F5" s="19"/>
      <c r="G5" s="19"/>
      <c r="H5" s="19"/>
      <c r="J5" s="20" t="e" vm="1">
        <v>#VALUE!</v>
      </c>
      <c r="K5" s="21" t="e" vm="2">
        <v>#VALUE!</v>
      </c>
      <c r="L5" s="20" t="e" vm="1">
        <v>#VALUE!</v>
      </c>
      <c r="M5" s="21" t="e" vm="2">
        <v>#VALUE!</v>
      </c>
      <c r="O5" s="22" t="s">
        <v>15</v>
      </c>
      <c r="P5" s="23" t="s">
        <v>16</v>
      </c>
      <c r="Q5" s="23" t="s">
        <v>17</v>
      </c>
      <c r="R5" s="23" t="s">
        <v>18</v>
      </c>
    </row>
    <row r="6" spans="2:18" ht="24" x14ac:dyDescent="0.2">
      <c r="B6" s="24" t="s">
        <v>19</v>
      </c>
      <c r="C6" s="25"/>
      <c r="D6" s="25"/>
      <c r="E6" s="25"/>
      <c r="F6" s="26"/>
      <c r="G6" s="26"/>
      <c r="H6" s="26"/>
      <c r="J6" s="20"/>
      <c r="K6" s="27"/>
      <c r="L6" s="20"/>
      <c r="M6" s="27"/>
      <c r="O6" s="28" t="s">
        <v>20</v>
      </c>
      <c r="P6" s="23"/>
      <c r="Q6" s="23"/>
      <c r="R6" s="23"/>
    </row>
    <row r="7" spans="2:18" x14ac:dyDescent="0.2">
      <c r="B7" s="25" t="s">
        <v>21</v>
      </c>
      <c r="C7" s="25" t="s">
        <v>22</v>
      </c>
      <c r="D7" s="25" t="s">
        <v>23</v>
      </c>
      <c r="E7" s="29">
        <v>50</v>
      </c>
      <c r="F7" s="26">
        <v>499.66</v>
      </c>
      <c r="G7" s="26">
        <v>4.1900000000000004</v>
      </c>
      <c r="H7" s="26">
        <v>7.41</v>
      </c>
      <c r="J7" s="20"/>
      <c r="K7" s="27"/>
      <c r="L7" s="20"/>
      <c r="M7" s="27"/>
      <c r="O7" s="30" t="s">
        <v>24</v>
      </c>
      <c r="P7" s="31"/>
      <c r="Q7" s="31"/>
      <c r="R7" s="31"/>
    </row>
    <row r="8" spans="2:18" x14ac:dyDescent="0.2">
      <c r="B8" s="32" t="s">
        <v>25</v>
      </c>
      <c r="C8" s="32"/>
      <c r="D8" s="32"/>
      <c r="E8" s="32"/>
      <c r="F8" s="33">
        <f>SUM(F6:F7)</f>
        <v>499.66</v>
      </c>
      <c r="G8" s="33">
        <f>SUM(G6:G7)</f>
        <v>4.1900000000000004</v>
      </c>
      <c r="H8" s="34"/>
      <c r="I8" s="35"/>
      <c r="J8" s="20"/>
      <c r="K8" s="27"/>
      <c r="L8" s="20"/>
      <c r="M8" s="27"/>
      <c r="O8" s="30"/>
      <c r="P8" s="36"/>
      <c r="Q8" s="36"/>
      <c r="R8" s="36"/>
    </row>
    <row r="9" spans="2:18" x14ac:dyDescent="0.2">
      <c r="B9" s="37" t="s">
        <v>26</v>
      </c>
      <c r="C9" s="37"/>
      <c r="D9" s="37"/>
      <c r="E9" s="37"/>
      <c r="F9" s="38">
        <f>F8</f>
        <v>499.66</v>
      </c>
      <c r="G9" s="38">
        <f>G8</f>
        <v>4.1900000000000004</v>
      </c>
      <c r="H9" s="38"/>
      <c r="I9" s="35"/>
      <c r="J9" s="20"/>
      <c r="K9" s="27"/>
      <c r="L9" s="20"/>
      <c r="M9" s="27"/>
      <c r="O9" s="30" t="s">
        <v>27</v>
      </c>
      <c r="P9" s="31"/>
      <c r="Q9" s="31"/>
      <c r="R9" s="31"/>
    </row>
    <row r="10" spans="2:18" x14ac:dyDescent="0.2">
      <c r="B10" s="24" t="s">
        <v>28</v>
      </c>
      <c r="C10" s="25"/>
      <c r="D10" s="25"/>
      <c r="E10" s="25"/>
      <c r="F10" s="26"/>
      <c r="G10" s="26"/>
      <c r="H10" s="26"/>
      <c r="J10" s="20"/>
      <c r="K10" s="27"/>
      <c r="L10" s="20"/>
      <c r="M10" s="27"/>
      <c r="O10" s="30"/>
      <c r="P10" s="36"/>
      <c r="Q10" s="36"/>
      <c r="R10" s="36"/>
    </row>
    <row r="11" spans="2:18" x14ac:dyDescent="0.2">
      <c r="B11" s="24" t="s">
        <v>29</v>
      </c>
      <c r="C11" s="25"/>
      <c r="D11" s="25"/>
      <c r="E11" s="25"/>
      <c r="F11" s="26"/>
      <c r="G11" s="26"/>
      <c r="H11" s="26"/>
      <c r="J11" s="20"/>
      <c r="K11" s="27"/>
      <c r="L11" s="20"/>
      <c r="M11" s="27"/>
      <c r="O11" s="30" t="s">
        <v>30</v>
      </c>
      <c r="P11" s="31"/>
      <c r="Q11" s="39" t="s">
        <v>31</v>
      </c>
      <c r="R11" s="31"/>
    </row>
    <row r="12" spans="2:18" x14ac:dyDescent="0.2">
      <c r="B12" s="25" t="s">
        <v>32</v>
      </c>
      <c r="C12" s="25" t="s">
        <v>33</v>
      </c>
      <c r="D12" s="25" t="s">
        <v>34</v>
      </c>
      <c r="E12" s="29">
        <v>100000</v>
      </c>
      <c r="F12" s="26">
        <v>94.7</v>
      </c>
      <c r="G12" s="26">
        <v>0.79</v>
      </c>
      <c r="H12" s="26">
        <v>6.53</v>
      </c>
      <c r="J12" s="20"/>
      <c r="K12" s="40"/>
      <c r="L12" s="20"/>
      <c r="M12" s="40"/>
      <c r="O12" s="30"/>
      <c r="P12" s="36"/>
      <c r="Q12" s="41"/>
      <c r="R12" s="36"/>
    </row>
    <row r="13" spans="2:18" x14ac:dyDescent="0.2">
      <c r="B13" s="32" t="s">
        <v>25</v>
      </c>
      <c r="C13" s="32"/>
      <c r="D13" s="32"/>
      <c r="E13" s="32"/>
      <c r="F13" s="33">
        <f>SUM(F11:F12)</f>
        <v>94.7</v>
      </c>
      <c r="G13" s="33">
        <f>SUM(G11:G12)</f>
        <v>0.79</v>
      </c>
      <c r="H13" s="34"/>
      <c r="I13" s="35"/>
      <c r="J13" s="42"/>
      <c r="K13" s="42" t="s">
        <v>35</v>
      </c>
      <c r="L13" s="43"/>
      <c r="M13" s="43"/>
    </row>
    <row r="14" spans="2:18" x14ac:dyDescent="0.2">
      <c r="B14" s="37" t="s">
        <v>26</v>
      </c>
      <c r="C14" s="37"/>
      <c r="D14" s="37"/>
      <c r="E14" s="37"/>
      <c r="F14" s="38">
        <f>+F13</f>
        <v>94.7</v>
      </c>
      <c r="G14" s="38">
        <f>+G13</f>
        <v>0.79</v>
      </c>
      <c r="H14" s="38"/>
      <c r="I14" s="35"/>
    </row>
    <row r="15" spans="2:18" x14ac:dyDescent="0.2">
      <c r="B15" s="24" t="s">
        <v>36</v>
      </c>
      <c r="C15" s="25"/>
      <c r="D15" s="25"/>
      <c r="E15" s="25"/>
      <c r="F15" s="26"/>
      <c r="G15" s="26"/>
      <c r="H15" s="26"/>
    </row>
    <row r="16" spans="2:18" x14ac:dyDescent="0.2">
      <c r="B16" s="25" t="s">
        <v>37</v>
      </c>
      <c r="C16" s="25" t="s">
        <v>38</v>
      </c>
      <c r="D16" s="25" t="s">
        <v>39</v>
      </c>
      <c r="E16" s="29">
        <v>2000000</v>
      </c>
      <c r="F16" s="26">
        <v>2042.78</v>
      </c>
      <c r="G16" s="26">
        <v>17.12</v>
      </c>
      <c r="H16" s="26">
        <v>7.25</v>
      </c>
    </row>
    <row r="17" spans="2:9" x14ac:dyDescent="0.2">
      <c r="B17" s="25" t="s">
        <v>40</v>
      </c>
      <c r="C17" s="25" t="s">
        <v>41</v>
      </c>
      <c r="D17" s="25" t="s">
        <v>39</v>
      </c>
      <c r="E17" s="29">
        <v>1500000</v>
      </c>
      <c r="F17" s="26">
        <v>1544.13</v>
      </c>
      <c r="G17" s="26">
        <v>12.94</v>
      </c>
      <c r="H17" s="26">
        <v>6.8</v>
      </c>
    </row>
    <row r="18" spans="2:9" x14ac:dyDescent="0.2">
      <c r="B18" s="25" t="s">
        <v>42</v>
      </c>
      <c r="C18" s="25" t="s">
        <v>43</v>
      </c>
      <c r="D18" s="25" t="s">
        <v>39</v>
      </c>
      <c r="E18" s="29">
        <v>1500000</v>
      </c>
      <c r="F18" s="26">
        <v>1532.8</v>
      </c>
      <c r="G18" s="26">
        <v>12.85</v>
      </c>
      <c r="H18" s="26">
        <v>7.03</v>
      </c>
    </row>
    <row r="19" spans="2:9" x14ac:dyDescent="0.2">
      <c r="B19" s="25" t="s">
        <v>44</v>
      </c>
      <c r="C19" s="25" t="s">
        <v>45</v>
      </c>
      <c r="D19" s="25" t="s">
        <v>39</v>
      </c>
      <c r="E19" s="29">
        <v>1000000</v>
      </c>
      <c r="F19" s="26">
        <v>1028.1500000000001</v>
      </c>
      <c r="G19" s="26">
        <v>8.6199999999999992</v>
      </c>
      <c r="H19" s="26">
        <v>7.03</v>
      </c>
    </row>
    <row r="20" spans="2:9" x14ac:dyDescent="0.2">
      <c r="B20" s="25" t="s">
        <v>46</v>
      </c>
      <c r="C20" s="25" t="s">
        <v>47</v>
      </c>
      <c r="D20" s="25" t="s">
        <v>39</v>
      </c>
      <c r="E20" s="29">
        <v>1000000</v>
      </c>
      <c r="F20" s="26">
        <v>1024.48</v>
      </c>
      <c r="G20" s="26">
        <v>8.59</v>
      </c>
      <c r="H20" s="26">
        <v>7.28</v>
      </c>
    </row>
    <row r="21" spans="2:9" x14ac:dyDescent="0.2">
      <c r="B21" s="25" t="s">
        <v>48</v>
      </c>
      <c r="C21" s="25" t="s">
        <v>49</v>
      </c>
      <c r="D21" s="25" t="s">
        <v>39</v>
      </c>
      <c r="E21" s="29">
        <v>1000000</v>
      </c>
      <c r="F21" s="26">
        <v>1014.82</v>
      </c>
      <c r="G21" s="26">
        <v>8.51</v>
      </c>
      <c r="H21" s="26">
        <v>6.74</v>
      </c>
    </row>
    <row r="22" spans="2:9" x14ac:dyDescent="0.2">
      <c r="B22" s="25" t="s">
        <v>50</v>
      </c>
      <c r="C22" s="25" t="s">
        <v>51</v>
      </c>
      <c r="D22" s="25" t="s">
        <v>39</v>
      </c>
      <c r="E22" s="29">
        <v>500000</v>
      </c>
      <c r="F22" s="26">
        <v>501.63</v>
      </c>
      <c r="G22" s="26">
        <v>4.2</v>
      </c>
      <c r="H22" s="26">
        <v>6.84</v>
      </c>
    </row>
    <row r="23" spans="2:9" x14ac:dyDescent="0.2">
      <c r="B23" s="25" t="s">
        <v>52</v>
      </c>
      <c r="C23" s="25" t="s">
        <v>53</v>
      </c>
      <c r="D23" s="25" t="s">
        <v>39</v>
      </c>
      <c r="E23" s="29">
        <v>500000</v>
      </c>
      <c r="F23" s="26">
        <v>500.81</v>
      </c>
      <c r="G23" s="26">
        <v>4.2</v>
      </c>
      <c r="H23" s="26">
        <v>7.02</v>
      </c>
    </row>
    <row r="24" spans="2:9" x14ac:dyDescent="0.2">
      <c r="B24" s="44" t="s">
        <v>54</v>
      </c>
      <c r="C24" s="44" t="s">
        <v>55</v>
      </c>
      <c r="D24" s="44" t="s">
        <v>39</v>
      </c>
      <c r="E24" s="45">
        <v>28000</v>
      </c>
      <c r="F24" s="46">
        <v>28.45</v>
      </c>
      <c r="G24" s="46">
        <v>0.24</v>
      </c>
      <c r="H24" s="46">
        <v>6.79</v>
      </c>
    </row>
    <row r="25" spans="2:9" x14ac:dyDescent="0.2">
      <c r="B25" s="47" t="s">
        <v>26</v>
      </c>
      <c r="C25" s="47"/>
      <c r="D25" s="47"/>
      <c r="E25" s="47"/>
      <c r="F25" s="48">
        <f>SUM(F16:F24)</f>
        <v>9218.0499999999993</v>
      </c>
      <c r="G25" s="48">
        <f>SUM(G16:G24)</f>
        <v>77.27000000000001</v>
      </c>
      <c r="H25" s="48"/>
      <c r="I25" s="35"/>
    </row>
    <row r="26" spans="2:9" x14ac:dyDescent="0.2">
      <c r="B26" s="24" t="s">
        <v>56</v>
      </c>
      <c r="C26" s="25"/>
      <c r="D26" s="25"/>
      <c r="E26" s="25"/>
      <c r="F26" s="26"/>
      <c r="G26" s="26"/>
      <c r="H26" s="26"/>
    </row>
    <row r="27" spans="2:9" x14ac:dyDescent="0.2">
      <c r="B27" s="44" t="s">
        <v>57</v>
      </c>
      <c r="C27" s="44" t="s">
        <v>58</v>
      </c>
      <c r="D27" s="44" t="s">
        <v>56</v>
      </c>
      <c r="E27" s="45">
        <v>314.88400000000001</v>
      </c>
      <c r="F27" s="46">
        <v>34.54</v>
      </c>
      <c r="G27" s="46">
        <v>0.28999999999999998</v>
      </c>
      <c r="H27" s="46">
        <v>6.52</v>
      </c>
    </row>
    <row r="28" spans="2:9" x14ac:dyDescent="0.2">
      <c r="B28" s="47" t="s">
        <v>26</v>
      </c>
      <c r="C28" s="47"/>
      <c r="D28" s="47"/>
      <c r="E28" s="47"/>
      <c r="F28" s="48">
        <f>SUM(F27:F27)</f>
        <v>34.54</v>
      </c>
      <c r="G28" s="48">
        <f>SUM(G27:G27)</f>
        <v>0.28999999999999998</v>
      </c>
      <c r="H28" s="48"/>
      <c r="I28" s="35"/>
    </row>
    <row r="29" spans="2:9" x14ac:dyDescent="0.2">
      <c r="B29" s="24" t="s">
        <v>59</v>
      </c>
      <c r="C29" s="25"/>
      <c r="D29" s="25"/>
      <c r="E29" s="25"/>
      <c r="F29" s="26"/>
      <c r="G29" s="26"/>
      <c r="H29" s="26"/>
    </row>
    <row r="30" spans="2:9" x14ac:dyDescent="0.2">
      <c r="B30" s="25" t="s">
        <v>59</v>
      </c>
      <c r="C30" s="25"/>
      <c r="D30" s="25"/>
      <c r="E30" s="25"/>
      <c r="F30" s="26">
        <v>1873.74</v>
      </c>
      <c r="G30" s="26">
        <v>15.71</v>
      </c>
      <c r="H30" s="26"/>
    </row>
    <row r="31" spans="2:9" x14ac:dyDescent="0.2">
      <c r="B31" s="32" t="s">
        <v>25</v>
      </c>
      <c r="C31" s="32"/>
      <c r="D31" s="32"/>
      <c r="E31" s="32"/>
      <c r="F31" s="33">
        <f>SUM(F29:F30)</f>
        <v>1873.74</v>
      </c>
      <c r="G31" s="33">
        <f>SUM(G29:G30)</f>
        <v>15.71</v>
      </c>
      <c r="H31" s="34"/>
      <c r="I31" s="35"/>
    </row>
    <row r="32" spans="2:9" x14ac:dyDescent="0.2">
      <c r="B32" s="49" t="s">
        <v>26</v>
      </c>
      <c r="C32" s="49"/>
      <c r="D32" s="49"/>
      <c r="E32" s="49"/>
      <c r="F32" s="50">
        <f>F31</f>
        <v>1873.74</v>
      </c>
      <c r="G32" s="50">
        <f>G31</f>
        <v>15.71</v>
      </c>
      <c r="H32" s="50"/>
      <c r="I32" s="35"/>
    </row>
    <row r="33" spans="2:9" x14ac:dyDescent="0.2">
      <c r="B33" s="51" t="s">
        <v>60</v>
      </c>
      <c r="C33" s="51"/>
      <c r="D33" s="51"/>
      <c r="E33" s="51"/>
      <c r="F33" s="52">
        <f>F34-(+F9+F14+F25+F28+F32)</f>
        <v>210.11999999999898</v>
      </c>
      <c r="G33" s="52">
        <f>G34-(+G9+G14+G25+G28+G32)</f>
        <v>1.7499999999999716</v>
      </c>
      <c r="H33" s="52"/>
      <c r="I33" s="35"/>
    </row>
    <row r="34" spans="2:9" x14ac:dyDescent="0.2">
      <c r="B34" s="51" t="s">
        <v>61</v>
      </c>
      <c r="C34" s="51"/>
      <c r="D34" s="51"/>
      <c r="E34" s="51"/>
      <c r="F34" s="52">
        <v>11930.81</v>
      </c>
      <c r="G34" s="52">
        <v>100</v>
      </c>
      <c r="H34" s="52"/>
      <c r="I34" s="35"/>
    </row>
    <row r="36" spans="2:9" x14ac:dyDescent="0.2">
      <c r="B36" s="35" t="s">
        <v>62</v>
      </c>
    </row>
    <row r="37" spans="2:9" ht="12.75" thickBot="1" x14ac:dyDescent="0.25"/>
    <row r="38" spans="2:9" ht="13.5" thickTop="1" thickBot="1" x14ac:dyDescent="0.25">
      <c r="B38" s="53" t="s">
        <v>63</v>
      </c>
      <c r="C38" s="54">
        <v>6.4923000000000002</v>
      </c>
    </row>
    <row r="39" spans="2:9" ht="13.5" thickTop="1" thickBot="1" x14ac:dyDescent="0.25"/>
    <row r="40" spans="2:9" ht="13.5" thickTop="1" thickBot="1" x14ac:dyDescent="0.25">
      <c r="B40" s="53" t="s">
        <v>64</v>
      </c>
      <c r="C40" s="55">
        <v>6.9000000000000006E-2</v>
      </c>
    </row>
    <row r="41" spans="2:9" ht="13.5" thickTop="1" thickBot="1" x14ac:dyDescent="0.25"/>
    <row r="42" spans="2:9" ht="13.5" thickTop="1" thickBot="1" x14ac:dyDescent="0.25">
      <c r="B42" s="53" t="s">
        <v>65</v>
      </c>
      <c r="C42" s="54">
        <v>6.7567000000000004</v>
      </c>
    </row>
    <row r="43" spans="2:9" ht="12.75" thickTop="1" x14ac:dyDescent="0.2"/>
  </sheetData>
  <mergeCells count="21">
    <mergeCell ref="O11:O12"/>
    <mergeCell ref="P11:P12"/>
    <mergeCell ref="Q11:Q12"/>
    <mergeCell ref="R11:R12"/>
    <mergeCell ref="P7:P8"/>
    <mergeCell ref="Q7:Q8"/>
    <mergeCell ref="R7:R8"/>
    <mergeCell ref="O9:O10"/>
    <mergeCell ref="P9:P10"/>
    <mergeCell ref="Q9:Q10"/>
    <mergeCell ref="R9:R10"/>
    <mergeCell ref="B1:H1"/>
    <mergeCell ref="O4:R4"/>
    <mergeCell ref="J5:J12"/>
    <mergeCell ref="K5:K12"/>
    <mergeCell ref="L5:L12"/>
    <mergeCell ref="M5:M12"/>
    <mergeCell ref="P5:P6"/>
    <mergeCell ref="Q5:Q6"/>
    <mergeCell ref="R5:R6"/>
    <mergeCell ref="O7:O8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2025-03-06 16:43:50</KDate>
  <Classification>MIS Internal</Classification>
  <Subclassification/>
  <HostName>MUMCMP01323</HostName>
  <Domain_User>CANARAROBECOMF/628</Domain_User>
  <IPAdd>192.9.198.194</IPAdd>
  <FilePath>Book17</FilePath>
  <KID>109819A0F0A5638768762308162983</KID>
  <UniqueName/>
  <Suggested/>
  <Justification/>
</Klassify>
</file>

<file path=customXml/itemProps1.xml><?xml version="1.0" encoding="utf-8"?>
<ds:datastoreItem xmlns:ds="http://schemas.openxmlformats.org/officeDocument/2006/customXml" ds:itemID="{19C83D99-E5B7-4A5A-825A-75BB197B449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keywords>MIS Internal</cp:keywords>
  <cp:lastModifiedBy>Ruchi Kanabar</cp:lastModifiedBy>
  <dcterms:created xsi:type="dcterms:W3CDTF">2025-03-06T11:13:49Z</dcterms:created>
  <dcterms:modified xsi:type="dcterms:W3CDTF">2025-03-06T11:13:51Z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109819A0F0A5638768762308162983</vt:lpwstr>
  </property>
</Properties>
</file>