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78DBC757-FAC1-47BB-9C3D-455EB7683ADB}" xr6:coauthVersionLast="47" xr6:coauthVersionMax="47" xr10:uidLastSave="{00000000-0000-0000-0000-000000000000}"/>
  <bookViews>
    <workbookView xWindow="-120" yWindow="-120" windowWidth="20730" windowHeight="11040" xr2:uid="{3D3D716A-4D3D-4894-AC8C-211798684517}"/>
  </bookViews>
  <sheets>
    <sheet name="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98" i="1" s="1"/>
  <c r="F97" i="1"/>
  <c r="F98" i="1" s="1"/>
  <c r="G94" i="1"/>
  <c r="F94" i="1"/>
  <c r="G91" i="1"/>
  <c r="F91" i="1"/>
  <c r="G79" i="1"/>
  <c r="G80" i="1" s="1"/>
  <c r="F79" i="1"/>
  <c r="F80" i="1" s="1"/>
  <c r="G74" i="1"/>
  <c r="G75" i="1" s="1"/>
  <c r="F74" i="1"/>
  <c r="F75" i="1" s="1"/>
  <c r="G53" i="1"/>
  <c r="G52" i="1"/>
  <c r="F52" i="1"/>
  <c r="F53" i="1" s="1"/>
  <c r="G99" i="1" l="1"/>
  <c r="F9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<sst xmlns="http://schemas.openxmlformats.org/spreadsheetml/2006/main" count="308" uniqueCount="214">
  <si>
    <t>CANARA ROBECO CONSERVATIVE HYBRID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</si>
  <si>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</si>
  <si>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</si>
  <si>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</si>
  <si>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</si>
  <si>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</si>
  <si>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</si>
  <si>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</si>
  <si>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</si>
  <si>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</si>
  <si>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</si>
  <si>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</si>
  <si>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</si>
  <si>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</si>
  <si>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</si>
  <si>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</si>
  <si>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</si>
  <si>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</si>
  <si>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</si>
  <si>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</si>
  <si>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</si>
  <si>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</si>
  <si>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Bajaj Finance Ltd</t>
  </si>
  <si>
    <t>INE296A01024</t>
  </si>
  <si>
    <t>Finance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</si>
  <si>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</si>
  <si>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</si>
  <si>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</si>
  <si>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</si>
  <si>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</si>
  <si>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</si>
  <si>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Infosys Ltd</t>
  </si>
  <si>
    <t>INE009A01021</t>
  </si>
  <si>
    <t>IT - Software</t>
  </si>
  <si>
    <t>Global Health Ltd</t>
  </si>
  <si>
    <t>INE474Q01031</t>
  </si>
  <si>
    <t>Healthcare Services</t>
  </si>
  <si>
    <t>Small Cap</t>
  </si>
  <si>
    <t>Benchmark: CRISIL Hybrid 85+15 - Conservative Index</t>
  </si>
  <si>
    <t>NTPC Ltd</t>
  </si>
  <si>
    <t>INE733E01010</t>
  </si>
  <si>
    <t>Power</t>
  </si>
  <si>
    <t>Ge Vernova T&amp;D India Ltd</t>
  </si>
  <si>
    <t>INE200A01026</t>
  </si>
  <si>
    <t>Electrical Equipment</t>
  </si>
  <si>
    <t>Mid Cap</t>
  </si>
  <si>
    <t>J.B. Chemicals &amp; Pharmaceuticals Ltd</t>
  </si>
  <si>
    <t>INE572A01036</t>
  </si>
  <si>
    <t>Pharmaceuticals &amp; Biotechnology</t>
  </si>
  <si>
    <t>Uno Minda Ltd</t>
  </si>
  <si>
    <t>INE405E01023</t>
  </si>
  <si>
    <t>Auto Components</t>
  </si>
  <si>
    <t>Chalet Hotels Ltd</t>
  </si>
  <si>
    <t>INE427F01016</t>
  </si>
  <si>
    <t>Leisure Services</t>
  </si>
  <si>
    <t>Reliance Industries Ltd</t>
  </si>
  <si>
    <t>INE002A01018</t>
  </si>
  <si>
    <t>Petroleum Products</t>
  </si>
  <si>
    <t>Britannia Industries Ltd</t>
  </si>
  <si>
    <t>INE216A01030</t>
  </si>
  <si>
    <t>Food Products</t>
  </si>
  <si>
    <t>Mrs Bectors Food Specialities Ltd</t>
  </si>
  <si>
    <t>INE495P01012</t>
  </si>
  <si>
    <t>Interglobe Aviation Ltd</t>
  </si>
  <si>
    <t>INE646L01027</t>
  </si>
  <si>
    <t>Transport Services</t>
  </si>
  <si>
    <t>Ltimindtree Ltd</t>
  </si>
  <si>
    <t>INE214T01019</t>
  </si>
  <si>
    <t>Zomato Ltd</t>
  </si>
  <si>
    <t>INE758T01015</t>
  </si>
  <si>
    <t>Retailing</t>
  </si>
  <si>
    <t>Schaeffler India Ltd</t>
  </si>
  <si>
    <t>INE513A01022</t>
  </si>
  <si>
    <t>SBI Life Insurance Co Ltd</t>
  </si>
  <si>
    <t>INE123W01016</t>
  </si>
  <si>
    <t>Insurance</t>
  </si>
  <si>
    <t>Avenue Supermarts Ltd</t>
  </si>
  <si>
    <t>INE192R01011</t>
  </si>
  <si>
    <t>Bharat Electronics Ltd</t>
  </si>
  <si>
    <t>INE263A01024</t>
  </si>
  <si>
    <t>Aerospace &amp; Defense</t>
  </si>
  <si>
    <t>Deepak Nitrite Ltd</t>
  </si>
  <si>
    <t>INE288B01029</t>
  </si>
  <si>
    <t>Chemicals &amp; Petrochemicals</t>
  </si>
  <si>
    <t>Mankind Pharma Ltd</t>
  </si>
  <si>
    <t>INE634S01028</t>
  </si>
  <si>
    <t>Aditya Birla Real Estate Ltd</t>
  </si>
  <si>
    <t>INE055A01016</t>
  </si>
  <si>
    <t>Paper, Forest &amp; Jute Products</t>
  </si>
  <si>
    <t>Trent Ltd</t>
  </si>
  <si>
    <t>INE849A01020</t>
  </si>
  <si>
    <t>Navin Fluorine International Ltd</t>
  </si>
  <si>
    <t>INE048G01026</t>
  </si>
  <si>
    <t>State Bank of India</t>
  </si>
  <si>
    <t>INE062A01020</t>
  </si>
  <si>
    <t>Varun Beverages Ltd</t>
  </si>
  <si>
    <t>INE200M01039</t>
  </si>
  <si>
    <t>Beverages</t>
  </si>
  <si>
    <t>Crompton Greaves Consumer Electricals Ltd</t>
  </si>
  <si>
    <t>INE299U01018</t>
  </si>
  <si>
    <t>Consumer Durables</t>
  </si>
  <si>
    <t>MOIL Ltd</t>
  </si>
  <si>
    <t>INE490G01020</t>
  </si>
  <si>
    <t>Minerals &amp; Mining</t>
  </si>
  <si>
    <t>Vedant Fashions Ltd</t>
  </si>
  <si>
    <t>INE825V01034</t>
  </si>
  <si>
    <t>Max Healthcare Institute Ltd</t>
  </si>
  <si>
    <t>INE027H01010</t>
  </si>
  <si>
    <t>Voltas Ltd</t>
  </si>
  <si>
    <t>INE226A01021</t>
  </si>
  <si>
    <t>Home First Finance Co India Ltd</t>
  </si>
  <si>
    <t>INE481N01025</t>
  </si>
  <si>
    <t>Oil &amp; Natural Gas Corporation Ltd</t>
  </si>
  <si>
    <t>INE213A01029</t>
  </si>
  <si>
    <t>Oil</t>
  </si>
  <si>
    <t>Multi Commodity Exchange Of India Ltd</t>
  </si>
  <si>
    <t>INE745G01035</t>
  </si>
  <si>
    <t>Capital Markets</t>
  </si>
  <si>
    <t>ICICI Lombard General Insurance Co Ltd</t>
  </si>
  <si>
    <t>INE765G01017</t>
  </si>
  <si>
    <t>Prudent Corporate Advisory Services Ltd</t>
  </si>
  <si>
    <t>INE00F201020</t>
  </si>
  <si>
    <t>Cera Sanitaryware Ltd</t>
  </si>
  <si>
    <t>INE739E01017</t>
  </si>
  <si>
    <t>REC Ltd</t>
  </si>
  <si>
    <t>INE020B01018</t>
  </si>
  <si>
    <t>Oberoi Realty Ltd</t>
  </si>
  <si>
    <t>INE093I01010</t>
  </si>
  <si>
    <t>Realty</t>
  </si>
  <si>
    <t>Tata Power Co Ltd</t>
  </si>
  <si>
    <t>INE245A01021</t>
  </si>
  <si>
    <t>Titagarh Rail Systems Ltd</t>
  </si>
  <si>
    <t>INE615H01020</t>
  </si>
  <si>
    <t>Industrial Manufacturing</t>
  </si>
  <si>
    <t>Hindalco Industries Ltd</t>
  </si>
  <si>
    <t>INE038A01020</t>
  </si>
  <si>
    <t>Non - Ferrous Metals</t>
  </si>
  <si>
    <t>Sub Total</t>
  </si>
  <si>
    <t>Total</t>
  </si>
  <si>
    <t>Debt Instruments</t>
  </si>
  <si>
    <t>7.62% National Bank For Agriculture &amp; Rural Development (31/01/2028) **</t>
  </si>
  <si>
    <t>INE261F08DV4</t>
  </si>
  <si>
    <t>CRISIL AAA</t>
  </si>
  <si>
    <t>9.00% HDFC Bank Ltd (29/11/2028) **</t>
  </si>
  <si>
    <t>INE040A08AB1</t>
  </si>
  <si>
    <t>8.65% Reliance Industries Ltd (11/12/2028) **</t>
  </si>
  <si>
    <t>INE002A08567</t>
  </si>
  <si>
    <t>8.45% Indian Railway Finance Corporation Ltd (04/12/2028) **</t>
  </si>
  <si>
    <t>INE053F07AY7</t>
  </si>
  <si>
    <t>7.68% LIC Housing Finance Ltd (29/05/2034) **</t>
  </si>
  <si>
    <t>INE115A07QR5</t>
  </si>
  <si>
    <t>7.79% Small Industries Development Bank Of India (14/05/2027) **</t>
  </si>
  <si>
    <t>INE556F08KM1</t>
  </si>
  <si>
    <t>7.75% LIC Housing Finance Ltd (23/08/2029) **</t>
  </si>
  <si>
    <t>INE115A07QU9</t>
  </si>
  <si>
    <t>6.30% HDB Financial Services Ltd (17/03/2025) **</t>
  </si>
  <si>
    <t>INE756I07ED5</t>
  </si>
  <si>
    <t>7.96% HDB Financial Services Ltd (17/11/2025) **</t>
  </si>
  <si>
    <t>INE756I07EM6</t>
  </si>
  <si>
    <t>CARE AAA</t>
  </si>
  <si>
    <t>7.61% LIC Housing Finance Ltd (30/07/2025) **</t>
  </si>
  <si>
    <t>INE115A07PW7</t>
  </si>
  <si>
    <t>7.54% Small Industries Development Bank Of India (12/01/2026) **</t>
  </si>
  <si>
    <t>INE556F08KF5</t>
  </si>
  <si>
    <t>ICRA AAA</t>
  </si>
  <si>
    <t>7.70% HDB Financial Services Ltd (11/08/2025) **</t>
  </si>
  <si>
    <t>INE756I07EG8</t>
  </si>
  <si>
    <t>8.55% HDFC Bank Ltd (27/03/2029) **</t>
  </si>
  <si>
    <t>INE040A08724</t>
  </si>
  <si>
    <t>7.63% Grasim industries Ltd (01/12/2027) **</t>
  </si>
  <si>
    <t>INE047A08208</t>
  </si>
  <si>
    <t>8.25% Kotak Mahindra Prime Ltd (20/06/2025) **</t>
  </si>
  <si>
    <t>INE916DA7SG3</t>
  </si>
  <si>
    <t>7.59% Small Industries Development Bank Of India (10/02/2026) **</t>
  </si>
  <si>
    <t>INE556F08KG3</t>
  </si>
  <si>
    <t>7.51% REC Ltd (31/07/2026) **</t>
  </si>
  <si>
    <t>INE020B08EI8</t>
  </si>
  <si>
    <t>7.60% REC Ltd (28/02/2026)</t>
  </si>
  <si>
    <t>INE020B08EF4</t>
  </si>
  <si>
    <t>Money Market Instruments</t>
  </si>
  <si>
    <t>Treasury Bill</t>
  </si>
  <si>
    <t>364 DTB (08-JAN-2026)</t>
  </si>
  <si>
    <t>IN002024Z396</t>
  </si>
  <si>
    <t xml:space="preserve"> Sovereign</t>
  </si>
  <si>
    <t>Government Bonds</t>
  </si>
  <si>
    <t>7.30% GOI 2053 (19-JUN-2053)</t>
  </si>
  <si>
    <t>IN0020230051</t>
  </si>
  <si>
    <t>Sovereign</t>
  </si>
  <si>
    <t>7.34% GOI 2064 (22-APR-2064)</t>
  </si>
  <si>
    <t>IN0020240035</t>
  </si>
  <si>
    <t>7.32% GOI 2073 (13-NOV-2030)</t>
  </si>
  <si>
    <t>IN0020230135</t>
  </si>
  <si>
    <t>7.10% GOI 2034 (08-APR-2034)</t>
  </si>
  <si>
    <t>IN0020240019</t>
  </si>
  <si>
    <t>6.79% GOI 2031 (30-DEC-2031)</t>
  </si>
  <si>
    <t>IN0020240191</t>
  </si>
  <si>
    <t>6.92% GOI 2039 (18-NOV-2039)</t>
  </si>
  <si>
    <t>IN0020240134</t>
  </si>
  <si>
    <t>7.09% GOI 2054 (05-AUG-2054)</t>
  </si>
  <si>
    <t>IN0020240118</t>
  </si>
  <si>
    <t>7.18% GOI 2037 (24-JUL-2037)</t>
  </si>
  <si>
    <t>IN0020230077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</si>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</sst>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164" fontId="3" fillId="3" borderId="8" xfId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164" fontId="3" fillId="3" borderId="11" xfId="1" applyFont="1" applyFill="1" applyBorder="1" applyAlignment="1">
      <alignment horizontal="center"/>
    </xf>
    <xf numFmtId="0" fontId="3" fillId="3" borderId="9" xfId="0" applyFont="1" applyFill="1" applyBorder="1"/>
    <xf numFmtId="3" fontId="3" fillId="3" borderId="10" xfId="0" applyNumberFormat="1" applyFont="1" applyFill="1" applyBorder="1"/>
    <xf numFmtId="164" fontId="3" fillId="3" borderId="12" xfId="1" applyFont="1" applyFill="1" applyBorder="1" applyAlignment="1">
      <alignment horizontal="center"/>
    </xf>
    <xf numFmtId="164" fontId="3" fillId="3" borderId="0" xfId="1" applyFont="1" applyFill="1" applyAlignment="1"/>
    <xf numFmtId="0" fontId="9" fillId="3" borderId="13" xfId="0" applyFont="1" applyFill="1" applyBorder="1"/>
    <xf numFmtId="0" fontId="9" fillId="3" borderId="14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0" xfId="0" applyNumberFormat="1" applyFont="1" applyFill="1"/>
    <xf numFmtId="0" fontId="9" fillId="3" borderId="17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0" xfId="0" applyFont="1" applyFill="1" applyBorder="1"/>
    <xf numFmtId="4" fontId="9" fillId="3" borderId="14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3" fillId="3" borderId="19" xfId="0" applyFont="1" applyFill="1" applyBorder="1"/>
    <xf numFmtId="3" fontId="3" fillId="3" borderId="19" xfId="0" applyNumberFormat="1" applyFont="1" applyFill="1" applyBorder="1"/>
    <xf numFmtId="4" fontId="3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9" fillId="3" borderId="8" xfId="0" applyFont="1" applyFill="1" applyBorder="1"/>
    <xf numFmtId="4" fontId="9" fillId="3" borderId="8" xfId="0" applyNumberFormat="1" applyFont="1" applyFill="1" applyBorder="1"/>
    <xf numFmtId="0" fontId="10" fillId="4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A9C6-226F-4BE4-9A95-249BCE25331F}">
  <dimension ref="B1:N109"/>
  <sheetViews>
    <sheetView tabSelected="1" topLeftCell="H1" workbookViewId="0">
      <selection activeCell="B1" sqref="B1:I1"/>
    </sheetView>
  </sheetViews>
  <sheetFormatPr defaultColWidth="9.140625"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7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35.5703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4" x14ac:dyDescent="0.2">
      <c r="B5" s="14" t="s">
        <v>14</v>
      </c>
      <c r="C5" s="15"/>
      <c r="D5" s="15"/>
      <c r="E5" s="15"/>
      <c r="F5" s="16"/>
      <c r="G5" s="16"/>
      <c r="H5" s="16"/>
      <c r="I5" s="16"/>
      <c r="K5" s="17" t="e" vm="1">
        <v>#VALUE!</v>
      </c>
      <c r="L5" s="17" t="e" vm="2">
        <v>#VALUE!</v>
      </c>
      <c r="M5" s="18" t="e" vm="1">
        <v>#VALUE!</v>
      </c>
      <c r="N5" s="17" t="e" vm="2">
        <v>#VALUE!</v>
      </c>
    </row>
    <row r="6" spans="2:14" x14ac:dyDescent="0.2">
      <c r="B6" s="19" t="s">
        <v>15</v>
      </c>
      <c r="C6" s="20"/>
      <c r="D6" s="20"/>
      <c r="E6" s="20"/>
      <c r="F6" s="21"/>
      <c r="G6" s="21"/>
      <c r="H6" s="21"/>
      <c r="I6" s="21"/>
      <c r="K6" s="22"/>
      <c r="L6" s="22"/>
      <c r="M6" s="18"/>
      <c r="N6" s="22"/>
    </row>
    <row r="7" spans="2:14" x14ac:dyDescent="0.2">
      <c r="B7" s="23" t="s">
        <v>16</v>
      </c>
      <c r="C7" s="20" t="s">
        <v>17</v>
      </c>
      <c r="D7" s="20" t="s">
        <v>18</v>
      </c>
      <c r="E7" s="24">
        <v>132914</v>
      </c>
      <c r="F7" s="21">
        <v>1600.42</v>
      </c>
      <c r="G7" s="21">
        <v>1.75</v>
      </c>
      <c r="H7" s="21" t="s">
        <v>19</v>
      </c>
      <c r="I7" s="21"/>
      <c r="K7" s="22"/>
      <c r="L7" s="22"/>
      <c r="M7" s="18"/>
      <c r="N7" s="22"/>
    </row>
    <row r="8" spans="2:14" x14ac:dyDescent="0.2">
      <c r="B8" s="23" t="s">
        <v>20</v>
      </c>
      <c r="C8" s="20" t="s">
        <v>21</v>
      </c>
      <c r="D8" s="20" t="s">
        <v>18</v>
      </c>
      <c r="E8" s="24">
        <v>80032</v>
      </c>
      <c r="F8" s="21">
        <v>1386.47</v>
      </c>
      <c r="G8" s="21">
        <v>1.51</v>
      </c>
      <c r="H8" s="21" t="s">
        <v>19</v>
      </c>
      <c r="I8" s="21"/>
      <c r="K8" s="22"/>
      <c r="L8" s="22"/>
      <c r="M8" s="18"/>
      <c r="N8" s="22"/>
    </row>
    <row r="9" spans="2:14" x14ac:dyDescent="0.2">
      <c r="B9" s="23" t="s">
        <v>22</v>
      </c>
      <c r="C9" s="20" t="s">
        <v>23</v>
      </c>
      <c r="D9" s="20" t="s">
        <v>24</v>
      </c>
      <c r="E9" s="24">
        <v>11900</v>
      </c>
      <c r="F9" s="21">
        <v>1015.11</v>
      </c>
      <c r="G9" s="21">
        <v>1.1100000000000001</v>
      </c>
      <c r="H9" s="21" t="s">
        <v>19</v>
      </c>
      <c r="I9" s="21"/>
      <c r="K9" s="22"/>
      <c r="L9" s="22"/>
      <c r="M9" s="18"/>
      <c r="N9" s="22"/>
    </row>
    <row r="10" spans="2:14" x14ac:dyDescent="0.2">
      <c r="B10" s="23" t="s">
        <v>25</v>
      </c>
      <c r="C10" s="20" t="s">
        <v>26</v>
      </c>
      <c r="D10" s="20" t="s">
        <v>27</v>
      </c>
      <c r="E10" s="24">
        <v>60000</v>
      </c>
      <c r="F10" s="21">
        <v>942.12</v>
      </c>
      <c r="G10" s="21">
        <v>1.03</v>
      </c>
      <c r="H10" s="21" t="s">
        <v>19</v>
      </c>
      <c r="I10" s="21"/>
      <c r="K10" s="22"/>
      <c r="L10" s="22"/>
      <c r="M10" s="18"/>
      <c r="N10" s="22"/>
    </row>
    <row r="11" spans="2:14" x14ac:dyDescent="0.2">
      <c r="B11" s="23" t="s">
        <v>28</v>
      </c>
      <c r="C11" s="20" t="s">
        <v>29</v>
      </c>
      <c r="D11" s="20" t="s">
        <v>30</v>
      </c>
      <c r="E11" s="24">
        <v>24080</v>
      </c>
      <c r="F11" s="21">
        <v>761.86</v>
      </c>
      <c r="G11" s="21">
        <v>0.83</v>
      </c>
      <c r="H11" s="21" t="s">
        <v>19</v>
      </c>
      <c r="I11" s="21"/>
      <c r="K11" s="22"/>
      <c r="L11" s="22"/>
      <c r="M11" s="18"/>
      <c r="N11" s="22"/>
    </row>
    <row r="12" spans="2:14" x14ac:dyDescent="0.2">
      <c r="B12" s="23" t="s">
        <v>31</v>
      </c>
      <c r="C12" s="20" t="s">
        <v>32</v>
      </c>
      <c r="D12" s="20" t="s">
        <v>33</v>
      </c>
      <c r="E12" s="24">
        <v>44420</v>
      </c>
      <c r="F12" s="21">
        <v>749.68</v>
      </c>
      <c r="G12" s="21">
        <v>0.82</v>
      </c>
      <c r="H12" s="21" t="s">
        <v>19</v>
      </c>
      <c r="I12" s="21"/>
      <c r="K12" s="25"/>
      <c r="L12" s="25"/>
      <c r="M12" s="18"/>
      <c r="N12" s="25"/>
    </row>
    <row r="13" spans="2:14" x14ac:dyDescent="0.2">
      <c r="B13" s="23" t="s">
        <v>34</v>
      </c>
      <c r="C13" s="20" t="s">
        <v>35</v>
      </c>
      <c r="D13" s="20" t="s">
        <v>36</v>
      </c>
      <c r="E13" s="24">
        <v>63311</v>
      </c>
      <c r="F13" s="21">
        <v>727.85</v>
      </c>
      <c r="G13" s="21">
        <v>0.79</v>
      </c>
      <c r="H13" s="21" t="s">
        <v>37</v>
      </c>
      <c r="I13" s="21"/>
      <c r="K13" s="26"/>
      <c r="L13" s="26" t="s">
        <v>38</v>
      </c>
      <c r="M13" s="26"/>
    </row>
    <row r="14" spans="2:14" x14ac:dyDescent="0.2">
      <c r="B14" s="23" t="s">
        <v>39</v>
      </c>
      <c r="C14" s="20" t="s">
        <v>40</v>
      </c>
      <c r="D14" s="20" t="s">
        <v>41</v>
      </c>
      <c r="E14" s="24">
        <v>217000</v>
      </c>
      <c r="F14" s="21">
        <v>675.85</v>
      </c>
      <c r="G14" s="21">
        <v>0.74</v>
      </c>
      <c r="H14" s="21" t="s">
        <v>19</v>
      </c>
      <c r="I14" s="21"/>
    </row>
    <row r="15" spans="2:14" x14ac:dyDescent="0.2">
      <c r="B15" s="23" t="s">
        <v>42</v>
      </c>
      <c r="C15" s="20" t="s">
        <v>43</v>
      </c>
      <c r="D15" s="20" t="s">
        <v>44</v>
      </c>
      <c r="E15" s="24">
        <v>46500</v>
      </c>
      <c r="F15" s="21">
        <v>622.30999999999995</v>
      </c>
      <c r="G15" s="21">
        <v>0.68</v>
      </c>
      <c r="H15" s="21" t="s">
        <v>45</v>
      </c>
      <c r="I15" s="21"/>
    </row>
    <row r="16" spans="2:14" x14ac:dyDescent="0.2">
      <c r="B16" s="23" t="s">
        <v>46</v>
      </c>
      <c r="C16" s="20" t="s">
        <v>47</v>
      </c>
      <c r="D16" s="20" t="s">
        <v>48</v>
      </c>
      <c r="E16" s="24">
        <v>36000</v>
      </c>
      <c r="F16" s="21">
        <v>591.97</v>
      </c>
      <c r="G16" s="21">
        <v>0.65</v>
      </c>
      <c r="H16" s="21" t="s">
        <v>37</v>
      </c>
      <c r="I16" s="21"/>
    </row>
    <row r="17" spans="2:9" x14ac:dyDescent="0.2">
      <c r="B17" s="23" t="s">
        <v>49</v>
      </c>
      <c r="C17" s="20" t="s">
        <v>50</v>
      </c>
      <c r="D17" s="20" t="s">
        <v>51</v>
      </c>
      <c r="E17" s="24">
        <v>70000</v>
      </c>
      <c r="F17" s="21">
        <v>578.13</v>
      </c>
      <c r="G17" s="21">
        <v>0.63</v>
      </c>
      <c r="H17" s="21" t="s">
        <v>45</v>
      </c>
      <c r="I17" s="21"/>
    </row>
    <row r="18" spans="2:9" x14ac:dyDescent="0.2">
      <c r="B18" s="23" t="s">
        <v>52</v>
      </c>
      <c r="C18" s="20" t="s">
        <v>53</v>
      </c>
      <c r="D18" s="20" t="s">
        <v>54</v>
      </c>
      <c r="E18" s="24">
        <v>77007</v>
      </c>
      <c r="F18" s="21">
        <v>567.58000000000004</v>
      </c>
      <c r="G18" s="21">
        <v>0.62</v>
      </c>
      <c r="H18" s="21" t="s">
        <v>37</v>
      </c>
      <c r="I18" s="21"/>
    </row>
    <row r="19" spans="2:9" x14ac:dyDescent="0.2">
      <c r="B19" s="23" t="s">
        <v>55</v>
      </c>
      <c r="C19" s="20" t="s">
        <v>56</v>
      </c>
      <c r="D19" s="20" t="s">
        <v>57</v>
      </c>
      <c r="E19" s="24">
        <v>45000</v>
      </c>
      <c r="F19" s="21">
        <v>540.04999999999995</v>
      </c>
      <c r="G19" s="21">
        <v>0.59</v>
      </c>
      <c r="H19" s="21" t="s">
        <v>19</v>
      </c>
      <c r="I19" s="21"/>
    </row>
    <row r="20" spans="2:9" x14ac:dyDescent="0.2">
      <c r="B20" s="23" t="s">
        <v>58</v>
      </c>
      <c r="C20" s="20" t="s">
        <v>59</v>
      </c>
      <c r="D20" s="20" t="s">
        <v>60</v>
      </c>
      <c r="E20" s="24">
        <v>11000</v>
      </c>
      <c r="F20" s="21">
        <v>505.5</v>
      </c>
      <c r="G20" s="21">
        <v>0.55000000000000004</v>
      </c>
      <c r="H20" s="21" t="s">
        <v>19</v>
      </c>
      <c r="I20" s="21"/>
    </row>
    <row r="21" spans="2:9" x14ac:dyDescent="0.2">
      <c r="B21" s="23" t="s">
        <v>61</v>
      </c>
      <c r="C21" s="20" t="s">
        <v>62</v>
      </c>
      <c r="D21" s="20" t="s">
        <v>60</v>
      </c>
      <c r="E21" s="24">
        <v>38000</v>
      </c>
      <c r="F21" s="21">
        <v>501.92</v>
      </c>
      <c r="G21" s="21">
        <v>0.55000000000000004</v>
      </c>
      <c r="H21" s="21" t="s">
        <v>37</v>
      </c>
      <c r="I21" s="21"/>
    </row>
    <row r="22" spans="2:9" x14ac:dyDescent="0.2">
      <c r="B22" s="23" t="s">
        <v>63</v>
      </c>
      <c r="C22" s="20" t="s">
        <v>64</v>
      </c>
      <c r="D22" s="20" t="s">
        <v>65</v>
      </c>
      <c r="E22" s="24">
        <v>11000</v>
      </c>
      <c r="F22" s="21">
        <v>492.5</v>
      </c>
      <c r="G22" s="21">
        <v>0.54</v>
      </c>
      <c r="H22" s="21" t="s">
        <v>19</v>
      </c>
      <c r="I22" s="21"/>
    </row>
    <row r="23" spans="2:9" x14ac:dyDescent="0.2">
      <c r="B23" s="23" t="s">
        <v>66</v>
      </c>
      <c r="C23" s="20" t="s">
        <v>67</v>
      </c>
      <c r="D23" s="20" t="s">
        <v>33</v>
      </c>
      <c r="E23" s="24">
        <v>10500</v>
      </c>
      <c r="F23" s="21">
        <v>489.92</v>
      </c>
      <c r="G23" s="21">
        <v>0.53</v>
      </c>
      <c r="H23" s="21" t="s">
        <v>19</v>
      </c>
      <c r="I23" s="21"/>
    </row>
    <row r="24" spans="2:9" x14ac:dyDescent="0.2">
      <c r="B24" s="23" t="s">
        <v>68</v>
      </c>
      <c r="C24" s="20" t="s">
        <v>69</v>
      </c>
      <c r="D24" s="20" t="s">
        <v>70</v>
      </c>
      <c r="E24" s="24">
        <v>215000</v>
      </c>
      <c r="F24" s="21">
        <v>477.52</v>
      </c>
      <c r="G24" s="21">
        <v>0.52</v>
      </c>
      <c r="H24" s="21" t="s">
        <v>19</v>
      </c>
      <c r="I24" s="21"/>
    </row>
    <row r="25" spans="2:9" x14ac:dyDescent="0.2">
      <c r="B25" s="23" t="s">
        <v>71</v>
      </c>
      <c r="C25" s="20" t="s">
        <v>72</v>
      </c>
      <c r="D25" s="20" t="s">
        <v>51</v>
      </c>
      <c r="E25" s="24">
        <v>15000</v>
      </c>
      <c r="F25" s="21">
        <v>459.19</v>
      </c>
      <c r="G25" s="21">
        <v>0.5</v>
      </c>
      <c r="H25" s="21" t="s">
        <v>45</v>
      </c>
      <c r="I25" s="21"/>
    </row>
    <row r="26" spans="2:9" x14ac:dyDescent="0.2">
      <c r="B26" s="23" t="s">
        <v>73</v>
      </c>
      <c r="C26" s="20" t="s">
        <v>74</v>
      </c>
      <c r="D26" s="20" t="s">
        <v>75</v>
      </c>
      <c r="E26" s="24">
        <v>31500</v>
      </c>
      <c r="F26" s="21">
        <v>450.61</v>
      </c>
      <c r="G26" s="21">
        <v>0.49</v>
      </c>
      <c r="H26" s="21" t="s">
        <v>19</v>
      </c>
      <c r="I26" s="21"/>
    </row>
    <row r="27" spans="2:9" x14ac:dyDescent="0.2">
      <c r="B27" s="23" t="s">
        <v>76</v>
      </c>
      <c r="C27" s="20" t="s">
        <v>77</v>
      </c>
      <c r="D27" s="20" t="s">
        <v>70</v>
      </c>
      <c r="E27" s="24">
        <v>12800</v>
      </c>
      <c r="F27" s="21">
        <v>435.71</v>
      </c>
      <c r="G27" s="21">
        <v>0.48</v>
      </c>
      <c r="H27" s="21" t="s">
        <v>19</v>
      </c>
      <c r="I27" s="21"/>
    </row>
    <row r="28" spans="2:9" x14ac:dyDescent="0.2">
      <c r="B28" s="23" t="s">
        <v>78</v>
      </c>
      <c r="C28" s="20" t="s">
        <v>79</v>
      </c>
      <c r="D28" s="20" t="s">
        <v>80</v>
      </c>
      <c r="E28" s="24">
        <v>170000</v>
      </c>
      <c r="F28" s="21">
        <v>418.63</v>
      </c>
      <c r="G28" s="21">
        <v>0.46</v>
      </c>
      <c r="H28" s="21" t="s">
        <v>19</v>
      </c>
      <c r="I28" s="21"/>
    </row>
    <row r="29" spans="2:9" x14ac:dyDescent="0.2">
      <c r="B29" s="23" t="s">
        <v>81</v>
      </c>
      <c r="C29" s="20" t="s">
        <v>82</v>
      </c>
      <c r="D29" s="20" t="s">
        <v>83</v>
      </c>
      <c r="E29" s="24">
        <v>20000</v>
      </c>
      <c r="F29" s="21">
        <v>370.26</v>
      </c>
      <c r="G29" s="21">
        <v>0.4</v>
      </c>
      <c r="H29" s="21" t="s">
        <v>45</v>
      </c>
      <c r="I29" s="21"/>
    </row>
    <row r="30" spans="2:9" x14ac:dyDescent="0.2">
      <c r="B30" s="23" t="s">
        <v>84</v>
      </c>
      <c r="C30" s="20" t="s">
        <v>85</v>
      </c>
      <c r="D30" s="20" t="s">
        <v>48</v>
      </c>
      <c r="E30" s="24">
        <v>16100</v>
      </c>
      <c r="F30" s="21">
        <v>368.79</v>
      </c>
      <c r="G30" s="21">
        <v>0.4</v>
      </c>
      <c r="H30" s="21" t="s">
        <v>45</v>
      </c>
      <c r="I30" s="21"/>
    </row>
    <row r="31" spans="2:9" x14ac:dyDescent="0.2">
      <c r="B31" s="23" t="s">
        <v>86</v>
      </c>
      <c r="C31" s="20" t="s">
        <v>87</v>
      </c>
      <c r="D31" s="20" t="s">
        <v>88</v>
      </c>
      <c r="E31" s="24">
        <v>18300</v>
      </c>
      <c r="F31" s="21">
        <v>340.95</v>
      </c>
      <c r="G31" s="21">
        <v>0.37</v>
      </c>
      <c r="H31" s="21" t="s">
        <v>37</v>
      </c>
      <c r="I31" s="21"/>
    </row>
    <row r="32" spans="2:9" x14ac:dyDescent="0.2">
      <c r="B32" s="23" t="s">
        <v>89</v>
      </c>
      <c r="C32" s="20" t="s">
        <v>90</v>
      </c>
      <c r="D32" s="20" t="s">
        <v>70</v>
      </c>
      <c r="E32" s="24">
        <v>6100</v>
      </c>
      <c r="F32" s="21">
        <v>295.94</v>
      </c>
      <c r="G32" s="21">
        <v>0.32</v>
      </c>
      <c r="H32" s="21" t="s">
        <v>19</v>
      </c>
      <c r="I32" s="21"/>
    </row>
    <row r="33" spans="2:9" x14ac:dyDescent="0.2">
      <c r="B33" s="23" t="s">
        <v>91</v>
      </c>
      <c r="C33" s="20" t="s">
        <v>92</v>
      </c>
      <c r="D33" s="20" t="s">
        <v>83</v>
      </c>
      <c r="E33" s="24">
        <v>7500</v>
      </c>
      <c r="F33" s="21">
        <v>282.17</v>
      </c>
      <c r="G33" s="21">
        <v>0.31</v>
      </c>
      <c r="H33" s="21" t="s">
        <v>37</v>
      </c>
      <c r="I33" s="21"/>
    </row>
    <row r="34" spans="2:9" x14ac:dyDescent="0.2">
      <c r="B34" s="23" t="s">
        <v>93</v>
      </c>
      <c r="C34" s="20" t="s">
        <v>94</v>
      </c>
      <c r="D34" s="20" t="s">
        <v>18</v>
      </c>
      <c r="E34" s="24">
        <v>40900</v>
      </c>
      <c r="F34" s="21">
        <v>281.72000000000003</v>
      </c>
      <c r="G34" s="21">
        <v>0.31</v>
      </c>
      <c r="H34" s="21" t="s">
        <v>19</v>
      </c>
      <c r="I34" s="21"/>
    </row>
    <row r="35" spans="2:9" x14ac:dyDescent="0.2">
      <c r="B35" s="23" t="s">
        <v>95</v>
      </c>
      <c r="C35" s="20" t="s">
        <v>96</v>
      </c>
      <c r="D35" s="20" t="s">
        <v>97</v>
      </c>
      <c r="E35" s="24">
        <v>64000</v>
      </c>
      <c r="F35" s="21">
        <v>279.07</v>
      </c>
      <c r="G35" s="21">
        <v>0.3</v>
      </c>
      <c r="H35" s="21" t="s">
        <v>19</v>
      </c>
      <c r="I35" s="21"/>
    </row>
    <row r="36" spans="2:9" x14ac:dyDescent="0.2">
      <c r="B36" s="23" t="s">
        <v>98</v>
      </c>
      <c r="C36" s="20" t="s">
        <v>99</v>
      </c>
      <c r="D36" s="20" t="s">
        <v>100</v>
      </c>
      <c r="E36" s="24">
        <v>86000</v>
      </c>
      <c r="F36" s="21">
        <v>276.19</v>
      </c>
      <c r="G36" s="21">
        <v>0.3</v>
      </c>
      <c r="H36" s="21" t="s">
        <v>37</v>
      </c>
      <c r="I36" s="21"/>
    </row>
    <row r="37" spans="2:9" x14ac:dyDescent="0.2">
      <c r="B37" s="23" t="s">
        <v>101</v>
      </c>
      <c r="C37" s="20" t="s">
        <v>102</v>
      </c>
      <c r="D37" s="20" t="s">
        <v>103</v>
      </c>
      <c r="E37" s="24">
        <v>95000</v>
      </c>
      <c r="F37" s="21">
        <v>275.74</v>
      </c>
      <c r="G37" s="21">
        <v>0.3</v>
      </c>
      <c r="H37" s="21" t="s">
        <v>37</v>
      </c>
      <c r="I37" s="21"/>
    </row>
    <row r="38" spans="2:9" x14ac:dyDescent="0.2">
      <c r="B38" s="23" t="s">
        <v>104</v>
      </c>
      <c r="C38" s="20" t="s">
        <v>105</v>
      </c>
      <c r="D38" s="20" t="s">
        <v>70</v>
      </c>
      <c r="E38" s="24">
        <v>30000</v>
      </c>
      <c r="F38" s="21">
        <v>252.95</v>
      </c>
      <c r="G38" s="21">
        <v>0.28000000000000003</v>
      </c>
      <c r="H38" s="21" t="s">
        <v>37</v>
      </c>
      <c r="I38" s="21"/>
    </row>
    <row r="39" spans="2:9" x14ac:dyDescent="0.2">
      <c r="B39" s="23" t="s">
        <v>106</v>
      </c>
      <c r="C39" s="20" t="s">
        <v>107</v>
      </c>
      <c r="D39" s="20" t="s">
        <v>36</v>
      </c>
      <c r="E39" s="24">
        <v>25000</v>
      </c>
      <c r="F39" s="21">
        <v>244.53</v>
      </c>
      <c r="G39" s="21">
        <v>0.27</v>
      </c>
      <c r="H39" s="21" t="s">
        <v>45</v>
      </c>
      <c r="I39" s="21"/>
    </row>
    <row r="40" spans="2:9" x14ac:dyDescent="0.2">
      <c r="B40" s="23" t="s">
        <v>108</v>
      </c>
      <c r="C40" s="20" t="s">
        <v>109</v>
      </c>
      <c r="D40" s="20" t="s">
        <v>100</v>
      </c>
      <c r="E40" s="24">
        <v>18500</v>
      </c>
      <c r="F40" s="21">
        <v>244.22</v>
      </c>
      <c r="G40" s="21">
        <v>0.27</v>
      </c>
      <c r="H40" s="21" t="s">
        <v>45</v>
      </c>
      <c r="I40" s="21"/>
    </row>
    <row r="41" spans="2:9" x14ac:dyDescent="0.2">
      <c r="B41" s="23" t="s">
        <v>110</v>
      </c>
      <c r="C41" s="20" t="s">
        <v>111</v>
      </c>
      <c r="D41" s="20" t="s">
        <v>24</v>
      </c>
      <c r="E41" s="24">
        <v>23000</v>
      </c>
      <c r="F41" s="21">
        <v>234.29</v>
      </c>
      <c r="G41" s="21">
        <v>0.26</v>
      </c>
      <c r="H41" s="21" t="s">
        <v>37</v>
      </c>
      <c r="I41" s="21"/>
    </row>
    <row r="42" spans="2:9" x14ac:dyDescent="0.2">
      <c r="B42" s="23" t="s">
        <v>112</v>
      </c>
      <c r="C42" s="20" t="s">
        <v>113</v>
      </c>
      <c r="D42" s="20" t="s">
        <v>114</v>
      </c>
      <c r="E42" s="24">
        <v>95000</v>
      </c>
      <c r="F42" s="21">
        <v>213.99</v>
      </c>
      <c r="G42" s="21">
        <v>0.23</v>
      </c>
      <c r="H42" s="21" t="s">
        <v>19</v>
      </c>
      <c r="I42" s="21"/>
    </row>
    <row r="43" spans="2:9" x14ac:dyDescent="0.2">
      <c r="B43" s="23" t="s">
        <v>115</v>
      </c>
      <c r="C43" s="20" t="s">
        <v>116</v>
      </c>
      <c r="D43" s="20" t="s">
        <v>117</v>
      </c>
      <c r="E43" s="24">
        <v>3900</v>
      </c>
      <c r="F43" s="21">
        <v>194.67</v>
      </c>
      <c r="G43" s="21">
        <v>0.21</v>
      </c>
      <c r="H43" s="21" t="s">
        <v>37</v>
      </c>
      <c r="I43" s="21"/>
    </row>
    <row r="44" spans="2:9" x14ac:dyDescent="0.2">
      <c r="B44" s="23" t="s">
        <v>118</v>
      </c>
      <c r="C44" s="20" t="s">
        <v>119</v>
      </c>
      <c r="D44" s="20" t="s">
        <v>75</v>
      </c>
      <c r="E44" s="24">
        <v>11500</v>
      </c>
      <c r="F44" s="21">
        <v>194.46</v>
      </c>
      <c r="G44" s="21">
        <v>0.21</v>
      </c>
      <c r="H44" s="21" t="s">
        <v>45</v>
      </c>
      <c r="I44" s="21"/>
    </row>
    <row r="45" spans="2:9" x14ac:dyDescent="0.2">
      <c r="B45" s="23" t="s">
        <v>120</v>
      </c>
      <c r="C45" s="20" t="s">
        <v>121</v>
      </c>
      <c r="D45" s="20" t="s">
        <v>117</v>
      </c>
      <c r="E45" s="24">
        <v>11628</v>
      </c>
      <c r="F45" s="21">
        <v>192.4</v>
      </c>
      <c r="G45" s="21">
        <v>0.21</v>
      </c>
      <c r="H45" s="21" t="s">
        <v>37</v>
      </c>
      <c r="I45" s="21"/>
    </row>
    <row r="46" spans="2:9" x14ac:dyDescent="0.2">
      <c r="B46" s="23" t="s">
        <v>122</v>
      </c>
      <c r="C46" s="20" t="s">
        <v>123</v>
      </c>
      <c r="D46" s="20" t="s">
        <v>100</v>
      </c>
      <c r="E46" s="24">
        <v>3568</v>
      </c>
      <c r="F46" s="21">
        <v>188.79</v>
      </c>
      <c r="G46" s="21">
        <v>0.21</v>
      </c>
      <c r="H46" s="21" t="s">
        <v>37</v>
      </c>
      <c r="I46" s="21"/>
    </row>
    <row r="47" spans="2:9" x14ac:dyDescent="0.2">
      <c r="B47" s="23" t="s">
        <v>124</v>
      </c>
      <c r="C47" s="20" t="s">
        <v>125</v>
      </c>
      <c r="D47" s="20" t="s">
        <v>24</v>
      </c>
      <c r="E47" s="24">
        <v>50000</v>
      </c>
      <c r="F47" s="21">
        <v>180.15</v>
      </c>
      <c r="G47" s="21">
        <v>0.2</v>
      </c>
      <c r="H47" s="21" t="s">
        <v>19</v>
      </c>
      <c r="I47" s="21"/>
    </row>
    <row r="48" spans="2:9" x14ac:dyDescent="0.2">
      <c r="B48" s="23" t="s">
        <v>126</v>
      </c>
      <c r="C48" s="20" t="s">
        <v>127</v>
      </c>
      <c r="D48" s="20" t="s">
        <v>128</v>
      </c>
      <c r="E48" s="24">
        <v>11000</v>
      </c>
      <c r="F48" s="21">
        <v>163.30000000000001</v>
      </c>
      <c r="G48" s="21">
        <v>0.18</v>
      </c>
      <c r="H48" s="21" t="s">
        <v>45</v>
      </c>
      <c r="I48" s="21"/>
    </row>
    <row r="49" spans="2:10" x14ac:dyDescent="0.2">
      <c r="B49" s="23" t="s">
        <v>129</v>
      </c>
      <c r="C49" s="20" t="s">
        <v>130</v>
      </c>
      <c r="D49" s="20" t="s">
        <v>41</v>
      </c>
      <c r="E49" s="24">
        <v>45000</v>
      </c>
      <c r="F49" s="21">
        <v>152.63999999999999</v>
      </c>
      <c r="G49" s="21">
        <v>0.17</v>
      </c>
      <c r="H49" s="21" t="s">
        <v>19</v>
      </c>
      <c r="I49" s="21"/>
    </row>
    <row r="50" spans="2:10" x14ac:dyDescent="0.2">
      <c r="B50" s="23" t="s">
        <v>131</v>
      </c>
      <c r="C50" s="20" t="s">
        <v>132</v>
      </c>
      <c r="D50" s="20" t="s">
        <v>133</v>
      </c>
      <c r="E50" s="24">
        <v>16300</v>
      </c>
      <c r="F50" s="21">
        <v>113.61</v>
      </c>
      <c r="G50" s="21">
        <v>0.12</v>
      </c>
      <c r="H50" s="21" t="s">
        <v>37</v>
      </c>
      <c r="I50" s="21"/>
    </row>
    <row r="51" spans="2:10" x14ac:dyDescent="0.2">
      <c r="B51" s="23" t="s">
        <v>134</v>
      </c>
      <c r="C51" s="20" t="s">
        <v>135</v>
      </c>
      <c r="D51" s="20" t="s">
        <v>136</v>
      </c>
      <c r="E51" s="24">
        <v>16500</v>
      </c>
      <c r="F51" s="21">
        <v>104.67</v>
      </c>
      <c r="G51" s="21">
        <v>0.11</v>
      </c>
      <c r="H51" s="21" t="s">
        <v>19</v>
      </c>
      <c r="I51" s="21"/>
    </row>
    <row r="52" spans="2:10" x14ac:dyDescent="0.2">
      <c r="B52" s="27" t="s">
        <v>137</v>
      </c>
      <c r="C52" s="28"/>
      <c r="D52" s="28"/>
      <c r="E52" s="28"/>
      <c r="F52" s="29">
        <f>SUM(F7:F51)</f>
        <v>20436.400000000005</v>
      </c>
      <c r="G52" s="29">
        <f>SUM(G7:G51)</f>
        <v>22.310000000000006</v>
      </c>
      <c r="H52" s="29"/>
      <c r="I52" s="29"/>
      <c r="J52" s="30"/>
    </row>
    <row r="53" spans="2:10" x14ac:dyDescent="0.2">
      <c r="B53" s="31" t="s">
        <v>138</v>
      </c>
      <c r="C53" s="31"/>
      <c r="D53" s="31"/>
      <c r="E53" s="31"/>
      <c r="F53" s="32">
        <f>F52</f>
        <v>20436.400000000005</v>
      </c>
      <c r="G53" s="32">
        <f>G52</f>
        <v>22.310000000000006</v>
      </c>
      <c r="H53" s="33"/>
      <c r="I53" s="33"/>
      <c r="J53" s="30"/>
    </row>
    <row r="54" spans="2:10" x14ac:dyDescent="0.2">
      <c r="B54" s="34" t="s">
        <v>139</v>
      </c>
      <c r="C54" s="35"/>
      <c r="D54" s="35"/>
      <c r="E54" s="35"/>
      <c r="F54" s="36"/>
      <c r="G54" s="36"/>
      <c r="H54" s="36"/>
      <c r="I54" s="36"/>
    </row>
    <row r="55" spans="2:10" x14ac:dyDescent="0.2">
      <c r="B55" s="37" t="s">
        <v>15</v>
      </c>
      <c r="C55" s="20"/>
      <c r="D55" s="20"/>
      <c r="E55" s="20"/>
      <c r="F55" s="21"/>
      <c r="G55" s="21"/>
      <c r="H55" s="21"/>
      <c r="I55" s="21"/>
    </row>
    <row r="56" spans="2:10" x14ac:dyDescent="0.2">
      <c r="B56" s="20" t="s">
        <v>140</v>
      </c>
      <c r="C56" s="20" t="s">
        <v>141</v>
      </c>
      <c r="D56" s="20" t="s">
        <v>142</v>
      </c>
      <c r="E56" s="24">
        <v>4000</v>
      </c>
      <c r="F56" s="21">
        <v>4011.68</v>
      </c>
      <c r="G56" s="21">
        <v>4.38</v>
      </c>
      <c r="H56" s="21"/>
      <c r="I56" s="21">
        <v>7.49</v>
      </c>
    </row>
    <row r="57" spans="2:10" x14ac:dyDescent="0.2">
      <c r="B57" s="20" t="s">
        <v>143</v>
      </c>
      <c r="C57" s="20" t="s">
        <v>144</v>
      </c>
      <c r="D57" s="20" t="s">
        <v>142</v>
      </c>
      <c r="E57" s="24">
        <v>250</v>
      </c>
      <c r="F57" s="21">
        <v>2607.59</v>
      </c>
      <c r="G57" s="21">
        <v>2.85</v>
      </c>
      <c r="H57" s="21"/>
      <c r="I57" s="21">
        <v>7.62</v>
      </c>
    </row>
    <row r="58" spans="2:10" x14ac:dyDescent="0.2">
      <c r="B58" s="20" t="s">
        <v>145</v>
      </c>
      <c r="C58" s="20" t="s">
        <v>146</v>
      </c>
      <c r="D58" s="20" t="s">
        <v>142</v>
      </c>
      <c r="E58" s="24">
        <v>250</v>
      </c>
      <c r="F58" s="21">
        <v>2604.35</v>
      </c>
      <c r="G58" s="21">
        <v>2.84</v>
      </c>
      <c r="H58" s="21"/>
      <c r="I58" s="21">
        <v>7.33</v>
      </c>
    </row>
    <row r="59" spans="2:10" x14ac:dyDescent="0.2">
      <c r="B59" s="20" t="s">
        <v>147</v>
      </c>
      <c r="C59" s="20" t="s">
        <v>148</v>
      </c>
      <c r="D59" s="20" t="s">
        <v>142</v>
      </c>
      <c r="E59" s="24">
        <v>250</v>
      </c>
      <c r="F59" s="21">
        <v>2584.5</v>
      </c>
      <c r="G59" s="21">
        <v>2.82</v>
      </c>
      <c r="H59" s="21"/>
      <c r="I59" s="21">
        <v>7.38</v>
      </c>
    </row>
    <row r="60" spans="2:10" x14ac:dyDescent="0.2">
      <c r="B60" s="20" t="s">
        <v>149</v>
      </c>
      <c r="C60" s="20" t="s">
        <v>150</v>
      </c>
      <c r="D60" s="20" t="s">
        <v>142</v>
      </c>
      <c r="E60" s="24">
        <v>2500</v>
      </c>
      <c r="F60" s="21">
        <v>2518.9699999999998</v>
      </c>
      <c r="G60" s="21">
        <v>2.75</v>
      </c>
      <c r="H60" s="21"/>
      <c r="I60" s="21">
        <v>7.56</v>
      </c>
    </row>
    <row r="61" spans="2:10" x14ac:dyDescent="0.2">
      <c r="B61" s="20" t="s">
        <v>151</v>
      </c>
      <c r="C61" s="20" t="s">
        <v>152</v>
      </c>
      <c r="D61" s="20" t="s">
        <v>142</v>
      </c>
      <c r="E61" s="24">
        <v>2500</v>
      </c>
      <c r="F61" s="21">
        <v>2511.89</v>
      </c>
      <c r="G61" s="21">
        <v>2.74</v>
      </c>
      <c r="H61" s="21"/>
      <c r="I61" s="21">
        <v>7.56</v>
      </c>
    </row>
    <row r="62" spans="2:10" x14ac:dyDescent="0.2">
      <c r="B62" s="20" t="s">
        <v>153</v>
      </c>
      <c r="C62" s="20" t="s">
        <v>154</v>
      </c>
      <c r="D62" s="20" t="s">
        <v>142</v>
      </c>
      <c r="E62" s="24">
        <v>2500</v>
      </c>
      <c r="F62" s="21">
        <v>2505.56</v>
      </c>
      <c r="G62" s="21">
        <v>2.73</v>
      </c>
      <c r="H62" s="21"/>
      <c r="I62" s="21">
        <v>7.67</v>
      </c>
    </row>
    <row r="63" spans="2:10" x14ac:dyDescent="0.2">
      <c r="B63" s="20" t="s">
        <v>155</v>
      </c>
      <c r="C63" s="20" t="s">
        <v>156</v>
      </c>
      <c r="D63" s="20" t="s">
        <v>142</v>
      </c>
      <c r="E63" s="24">
        <v>250</v>
      </c>
      <c r="F63" s="21">
        <v>2498.3000000000002</v>
      </c>
      <c r="G63" s="21">
        <v>2.73</v>
      </c>
      <c r="H63" s="21"/>
      <c r="I63" s="21">
        <v>7.41</v>
      </c>
    </row>
    <row r="64" spans="2:10" x14ac:dyDescent="0.2">
      <c r="B64" s="20" t="s">
        <v>157</v>
      </c>
      <c r="C64" s="20" t="s">
        <v>158</v>
      </c>
      <c r="D64" s="20" t="s">
        <v>159</v>
      </c>
      <c r="E64" s="24">
        <v>250</v>
      </c>
      <c r="F64" s="21">
        <v>2497.12</v>
      </c>
      <c r="G64" s="21">
        <v>2.73</v>
      </c>
      <c r="H64" s="21"/>
      <c r="I64" s="21">
        <v>7.95</v>
      </c>
    </row>
    <row r="65" spans="2:10" x14ac:dyDescent="0.2">
      <c r="B65" s="20" t="s">
        <v>160</v>
      </c>
      <c r="C65" s="20" t="s">
        <v>161</v>
      </c>
      <c r="D65" s="20" t="s">
        <v>142</v>
      </c>
      <c r="E65" s="24">
        <v>250</v>
      </c>
      <c r="F65" s="21">
        <v>2494.98</v>
      </c>
      <c r="G65" s="21">
        <v>2.72</v>
      </c>
      <c r="H65" s="21"/>
      <c r="I65" s="21">
        <v>7.77</v>
      </c>
    </row>
    <row r="66" spans="2:10" x14ac:dyDescent="0.2">
      <c r="B66" s="20" t="s">
        <v>162</v>
      </c>
      <c r="C66" s="20" t="s">
        <v>163</v>
      </c>
      <c r="D66" s="20" t="s">
        <v>164</v>
      </c>
      <c r="E66" s="24">
        <v>250</v>
      </c>
      <c r="F66" s="21">
        <v>2494.6</v>
      </c>
      <c r="G66" s="21">
        <v>2.72</v>
      </c>
      <c r="H66" s="21"/>
      <c r="I66" s="21">
        <v>7.78</v>
      </c>
    </row>
    <row r="67" spans="2:10" x14ac:dyDescent="0.2">
      <c r="B67" s="20" t="s">
        <v>165</v>
      </c>
      <c r="C67" s="20" t="s">
        <v>166</v>
      </c>
      <c r="D67" s="20" t="s">
        <v>142</v>
      </c>
      <c r="E67" s="24">
        <v>200</v>
      </c>
      <c r="F67" s="21">
        <v>1995.33</v>
      </c>
      <c r="G67" s="21">
        <v>2.1800000000000002</v>
      </c>
      <c r="H67" s="21"/>
      <c r="I67" s="21">
        <v>7.91</v>
      </c>
    </row>
    <row r="68" spans="2:10" x14ac:dyDescent="0.2">
      <c r="B68" s="20" t="s">
        <v>167</v>
      </c>
      <c r="C68" s="20" t="s">
        <v>168</v>
      </c>
      <c r="D68" s="20" t="s">
        <v>142</v>
      </c>
      <c r="E68" s="24">
        <v>150</v>
      </c>
      <c r="F68" s="21">
        <v>1548.43</v>
      </c>
      <c r="G68" s="21">
        <v>1.69</v>
      </c>
      <c r="H68" s="21"/>
      <c r="I68" s="21">
        <v>7.59</v>
      </c>
    </row>
    <row r="69" spans="2:10" x14ac:dyDescent="0.2">
      <c r="B69" s="20" t="s">
        <v>169</v>
      </c>
      <c r="C69" s="20" t="s">
        <v>170</v>
      </c>
      <c r="D69" s="20" t="s">
        <v>142</v>
      </c>
      <c r="E69" s="24">
        <v>150</v>
      </c>
      <c r="F69" s="21">
        <v>1507.75</v>
      </c>
      <c r="G69" s="21">
        <v>1.65</v>
      </c>
      <c r="H69" s="21"/>
      <c r="I69" s="21">
        <v>7.4</v>
      </c>
    </row>
    <row r="70" spans="2:10" x14ac:dyDescent="0.2">
      <c r="B70" s="20" t="s">
        <v>171</v>
      </c>
      <c r="C70" s="20" t="s">
        <v>172</v>
      </c>
      <c r="D70" s="20" t="s">
        <v>142</v>
      </c>
      <c r="E70" s="24">
        <v>1000</v>
      </c>
      <c r="F70" s="21">
        <v>999.77</v>
      </c>
      <c r="G70" s="21">
        <v>1.0900000000000001</v>
      </c>
      <c r="H70" s="21"/>
      <c r="I70" s="21">
        <v>7.89</v>
      </c>
    </row>
    <row r="71" spans="2:10" x14ac:dyDescent="0.2">
      <c r="B71" s="20" t="s">
        <v>173</v>
      </c>
      <c r="C71" s="20" t="s">
        <v>174</v>
      </c>
      <c r="D71" s="20" t="s">
        <v>142</v>
      </c>
      <c r="E71" s="24">
        <v>1000</v>
      </c>
      <c r="F71" s="21">
        <v>998.68</v>
      </c>
      <c r="G71" s="21">
        <v>1.0900000000000001</v>
      </c>
      <c r="H71" s="21"/>
      <c r="I71" s="21">
        <v>7.73</v>
      </c>
    </row>
    <row r="72" spans="2:10" x14ac:dyDescent="0.2">
      <c r="B72" s="20" t="s">
        <v>175</v>
      </c>
      <c r="C72" s="20" t="s">
        <v>176</v>
      </c>
      <c r="D72" s="20" t="s">
        <v>142</v>
      </c>
      <c r="E72" s="24">
        <v>1000</v>
      </c>
      <c r="F72" s="21">
        <v>998.42</v>
      </c>
      <c r="G72" s="21">
        <v>1.0900000000000001</v>
      </c>
      <c r="H72" s="21"/>
      <c r="I72" s="21">
        <v>7.58</v>
      </c>
    </row>
    <row r="73" spans="2:10" x14ac:dyDescent="0.2">
      <c r="B73" s="20" t="s">
        <v>177</v>
      </c>
      <c r="C73" s="20" t="s">
        <v>178</v>
      </c>
      <c r="D73" s="20" t="s">
        <v>142</v>
      </c>
      <c r="E73" s="24">
        <v>500</v>
      </c>
      <c r="F73" s="21">
        <v>499.53</v>
      </c>
      <c r="G73" s="21">
        <v>0.55000000000000004</v>
      </c>
      <c r="H73" s="21"/>
      <c r="I73" s="21">
        <v>7.7</v>
      </c>
    </row>
    <row r="74" spans="2:10" x14ac:dyDescent="0.2">
      <c r="B74" s="28" t="s">
        <v>137</v>
      </c>
      <c r="C74" s="28"/>
      <c r="D74" s="28"/>
      <c r="E74" s="28"/>
      <c r="F74" s="29">
        <f>SUM(F55:F73)</f>
        <v>37877.44999999999</v>
      </c>
      <c r="G74" s="29">
        <f>SUM(G55:G73)</f>
        <v>41.350000000000009</v>
      </c>
      <c r="H74" s="38"/>
      <c r="I74" s="38"/>
      <c r="J74" s="30"/>
    </row>
    <row r="75" spans="2:10" x14ac:dyDescent="0.2">
      <c r="B75" s="39" t="s">
        <v>138</v>
      </c>
      <c r="C75" s="39"/>
      <c r="D75" s="39"/>
      <c r="E75" s="39"/>
      <c r="F75" s="40">
        <f>F74</f>
        <v>37877.44999999999</v>
      </c>
      <c r="G75" s="40">
        <f>G74</f>
        <v>41.350000000000009</v>
      </c>
      <c r="H75" s="40"/>
      <c r="I75" s="40"/>
      <c r="J75" s="30"/>
    </row>
    <row r="76" spans="2:10" x14ac:dyDescent="0.2">
      <c r="B76" s="37" t="s">
        <v>179</v>
      </c>
      <c r="C76" s="20"/>
      <c r="D76" s="20"/>
      <c r="E76" s="20"/>
      <c r="F76" s="21"/>
      <c r="G76" s="21"/>
      <c r="H76" s="21"/>
      <c r="I76" s="21"/>
    </row>
    <row r="77" spans="2:10" x14ac:dyDescent="0.2">
      <c r="B77" s="37" t="s">
        <v>180</v>
      </c>
      <c r="C77" s="20"/>
      <c r="D77" s="20"/>
      <c r="E77" s="20"/>
      <c r="F77" s="21"/>
      <c r="G77" s="21"/>
      <c r="H77" s="21"/>
      <c r="I77" s="21"/>
    </row>
    <row r="78" spans="2:10" x14ac:dyDescent="0.2">
      <c r="B78" s="20" t="s">
        <v>181</v>
      </c>
      <c r="C78" s="20" t="s">
        <v>182</v>
      </c>
      <c r="D78" s="20" t="s">
        <v>183</v>
      </c>
      <c r="E78" s="24">
        <v>500000</v>
      </c>
      <c r="F78" s="21">
        <v>473.49</v>
      </c>
      <c r="G78" s="21">
        <v>0.52</v>
      </c>
      <c r="H78" s="21"/>
      <c r="I78" s="21">
        <v>6.53</v>
      </c>
    </row>
    <row r="79" spans="2:10" x14ac:dyDescent="0.2">
      <c r="B79" s="28" t="s">
        <v>137</v>
      </c>
      <c r="C79" s="28"/>
      <c r="D79" s="28"/>
      <c r="E79" s="28"/>
      <c r="F79" s="29">
        <f>SUM(F77:F78)</f>
        <v>473.49</v>
      </c>
      <c r="G79" s="29">
        <f>SUM(G77:G78)</f>
        <v>0.52</v>
      </c>
      <c r="H79" s="38"/>
      <c r="I79" s="38"/>
      <c r="J79" s="30"/>
    </row>
    <row r="80" spans="2:10" x14ac:dyDescent="0.2">
      <c r="B80" s="39" t="s">
        <v>138</v>
      </c>
      <c r="C80" s="39"/>
      <c r="D80" s="39"/>
      <c r="E80" s="39"/>
      <c r="F80" s="40">
        <f>+F79</f>
        <v>473.49</v>
      </c>
      <c r="G80" s="40">
        <f>+G79</f>
        <v>0.52</v>
      </c>
      <c r="H80" s="40"/>
      <c r="I80" s="40"/>
      <c r="J80" s="30"/>
    </row>
    <row r="81" spans="2:10" x14ac:dyDescent="0.2">
      <c r="B81" s="37" t="s">
        <v>184</v>
      </c>
      <c r="C81" s="20"/>
      <c r="D81" s="20"/>
      <c r="E81" s="20"/>
      <c r="F81" s="21"/>
      <c r="G81" s="21"/>
      <c r="H81" s="21"/>
      <c r="I81" s="21"/>
    </row>
    <row r="82" spans="2:10" x14ac:dyDescent="0.2">
      <c r="B82" s="20" t="s">
        <v>185</v>
      </c>
      <c r="C82" s="20" t="s">
        <v>186</v>
      </c>
      <c r="D82" s="20" t="s">
        <v>187</v>
      </c>
      <c r="E82" s="24">
        <v>10000000</v>
      </c>
      <c r="F82" s="21">
        <v>10213.91</v>
      </c>
      <c r="G82" s="21">
        <v>11.15</v>
      </c>
      <c r="H82" s="21"/>
      <c r="I82" s="21">
        <v>7.25</v>
      </c>
    </row>
    <row r="83" spans="2:10" x14ac:dyDescent="0.2">
      <c r="B83" s="20" t="s">
        <v>188</v>
      </c>
      <c r="C83" s="20" t="s">
        <v>189</v>
      </c>
      <c r="D83" s="20" t="s">
        <v>187</v>
      </c>
      <c r="E83" s="24">
        <v>7000000</v>
      </c>
      <c r="F83" s="21">
        <v>7171.33</v>
      </c>
      <c r="G83" s="21">
        <v>7.83</v>
      </c>
      <c r="H83" s="21"/>
      <c r="I83" s="21">
        <v>7.28</v>
      </c>
    </row>
    <row r="84" spans="2:10" x14ac:dyDescent="0.2">
      <c r="B84" s="20" t="s">
        <v>190</v>
      </c>
      <c r="C84" s="20" t="s">
        <v>191</v>
      </c>
      <c r="D84" s="20" t="s">
        <v>187</v>
      </c>
      <c r="E84" s="24">
        <v>2750000</v>
      </c>
      <c r="F84" s="21">
        <v>2830.9</v>
      </c>
      <c r="G84" s="21">
        <v>3.09</v>
      </c>
      <c r="H84" s="21"/>
      <c r="I84" s="21">
        <v>6.8</v>
      </c>
    </row>
    <row r="85" spans="2:10" x14ac:dyDescent="0.2">
      <c r="B85" s="20" t="s">
        <v>192</v>
      </c>
      <c r="C85" s="20" t="s">
        <v>193</v>
      </c>
      <c r="D85" s="20" t="s">
        <v>187</v>
      </c>
      <c r="E85" s="24">
        <v>2000000</v>
      </c>
      <c r="F85" s="21">
        <v>2042.7</v>
      </c>
      <c r="G85" s="21">
        <v>2.23</v>
      </c>
      <c r="H85" s="21"/>
      <c r="I85" s="21">
        <v>6.9</v>
      </c>
    </row>
    <row r="86" spans="2:10" x14ac:dyDescent="0.2">
      <c r="B86" s="20" t="s">
        <v>194</v>
      </c>
      <c r="C86" s="20" t="s">
        <v>195</v>
      </c>
      <c r="D86" s="20" t="s">
        <v>187</v>
      </c>
      <c r="E86" s="24">
        <v>1000000</v>
      </c>
      <c r="F86" s="21">
        <v>1003.26</v>
      </c>
      <c r="G86" s="21">
        <v>1.0900000000000001</v>
      </c>
      <c r="H86" s="21"/>
      <c r="I86" s="21">
        <v>6.84</v>
      </c>
    </row>
    <row r="87" spans="2:10" x14ac:dyDescent="0.2">
      <c r="B87" s="20" t="s">
        <v>196</v>
      </c>
      <c r="C87" s="20" t="s">
        <v>197</v>
      </c>
      <c r="D87" s="20" t="s">
        <v>187</v>
      </c>
      <c r="E87" s="24">
        <v>1000000</v>
      </c>
      <c r="F87" s="21">
        <v>1001.62</v>
      </c>
      <c r="G87" s="21">
        <v>1.0900000000000001</v>
      </c>
      <c r="H87" s="21"/>
      <c r="I87" s="21">
        <v>7.02</v>
      </c>
    </row>
    <row r="88" spans="2:10" x14ac:dyDescent="0.2">
      <c r="B88" s="20" t="s">
        <v>198</v>
      </c>
      <c r="C88" s="20" t="s">
        <v>199</v>
      </c>
      <c r="D88" s="20" t="s">
        <v>187</v>
      </c>
      <c r="E88" s="24">
        <v>800000</v>
      </c>
      <c r="F88" s="21">
        <v>795.48</v>
      </c>
      <c r="G88" s="21">
        <v>0.87</v>
      </c>
      <c r="H88" s="21"/>
      <c r="I88" s="21">
        <v>7.26</v>
      </c>
    </row>
    <row r="89" spans="2:10" x14ac:dyDescent="0.2">
      <c r="B89" s="20" t="s">
        <v>200</v>
      </c>
      <c r="C89" s="20" t="s">
        <v>201</v>
      </c>
      <c r="D89" s="20" t="s">
        <v>187</v>
      </c>
      <c r="E89" s="24">
        <v>500000</v>
      </c>
      <c r="F89" s="21">
        <v>510.93</v>
      </c>
      <c r="G89" s="21">
        <v>0.56000000000000005</v>
      </c>
      <c r="H89" s="21"/>
      <c r="I89" s="21">
        <v>7.03</v>
      </c>
    </row>
    <row r="90" spans="2:10" x14ac:dyDescent="0.2">
      <c r="B90" s="41" t="s">
        <v>202</v>
      </c>
      <c r="C90" s="41" t="s">
        <v>203</v>
      </c>
      <c r="D90" s="41" t="s">
        <v>187</v>
      </c>
      <c r="E90" s="42">
        <v>800</v>
      </c>
      <c r="F90" s="43">
        <v>0.86</v>
      </c>
      <c r="G90" s="43">
        <v>0</v>
      </c>
      <c r="H90" s="43"/>
      <c r="I90" s="43">
        <v>7.21</v>
      </c>
    </row>
    <row r="91" spans="2:10" x14ac:dyDescent="0.2">
      <c r="B91" s="44" t="s">
        <v>138</v>
      </c>
      <c r="C91" s="44"/>
      <c r="D91" s="44"/>
      <c r="E91" s="44"/>
      <c r="F91" s="45">
        <f>SUM(F82:F90)</f>
        <v>25570.989999999998</v>
      </c>
      <c r="G91" s="45">
        <f>SUM(G82:G90)</f>
        <v>27.91</v>
      </c>
      <c r="H91" s="45"/>
      <c r="I91" s="45"/>
      <c r="J91" s="30"/>
    </row>
    <row r="92" spans="2:10" x14ac:dyDescent="0.2">
      <c r="B92" s="37" t="s">
        <v>204</v>
      </c>
      <c r="C92" s="20"/>
      <c r="D92" s="20"/>
      <c r="E92" s="20"/>
      <c r="F92" s="21"/>
      <c r="G92" s="21"/>
      <c r="H92" s="21"/>
      <c r="I92" s="21"/>
    </row>
    <row r="93" spans="2:10" x14ac:dyDescent="0.2">
      <c r="B93" s="41" t="s">
        <v>205</v>
      </c>
      <c r="C93" s="41" t="s">
        <v>206</v>
      </c>
      <c r="D93" s="41" t="s">
        <v>204</v>
      </c>
      <c r="E93" s="42">
        <v>2753.8620000000001</v>
      </c>
      <c r="F93" s="43">
        <v>302.08999999999997</v>
      </c>
      <c r="G93" s="43">
        <v>0.33</v>
      </c>
      <c r="H93" s="43"/>
      <c r="I93" s="43">
        <v>6.52</v>
      </c>
    </row>
    <row r="94" spans="2:10" x14ac:dyDescent="0.2">
      <c r="B94" s="44" t="s">
        <v>138</v>
      </c>
      <c r="C94" s="44"/>
      <c r="D94" s="44"/>
      <c r="E94" s="44"/>
      <c r="F94" s="45">
        <f>SUM(F93:F93)</f>
        <v>302.08999999999997</v>
      </c>
      <c r="G94" s="45">
        <f>SUM(G93:G93)</f>
        <v>0.33</v>
      </c>
      <c r="H94" s="45"/>
      <c r="I94" s="45"/>
      <c r="J94" s="30"/>
    </row>
    <row r="95" spans="2:10" x14ac:dyDescent="0.2">
      <c r="B95" s="37" t="s">
        <v>207</v>
      </c>
      <c r="C95" s="20"/>
      <c r="D95" s="20"/>
      <c r="E95" s="20"/>
      <c r="F95" s="21"/>
      <c r="G95" s="21"/>
      <c r="H95" s="21"/>
      <c r="I95" s="21"/>
    </row>
    <row r="96" spans="2:10" x14ac:dyDescent="0.2">
      <c r="B96" s="20" t="s">
        <v>207</v>
      </c>
      <c r="C96" s="20"/>
      <c r="D96" s="20"/>
      <c r="E96" s="20"/>
      <c r="F96" s="21">
        <v>5579.77</v>
      </c>
      <c r="G96" s="21">
        <v>6.09</v>
      </c>
      <c r="H96" s="21"/>
      <c r="I96" s="21"/>
    </row>
    <row r="97" spans="2:10" x14ac:dyDescent="0.2">
      <c r="B97" s="28" t="s">
        <v>137</v>
      </c>
      <c r="C97" s="28"/>
      <c r="D97" s="28"/>
      <c r="E97" s="28"/>
      <c r="F97" s="29">
        <f>SUM(F95:F96)</f>
        <v>5579.77</v>
      </c>
      <c r="G97" s="29">
        <f>SUM(G95:G96)</f>
        <v>6.09</v>
      </c>
      <c r="H97" s="38"/>
      <c r="I97" s="38"/>
      <c r="J97" s="30"/>
    </row>
    <row r="98" spans="2:10" x14ac:dyDescent="0.2">
      <c r="B98" s="46" t="s">
        <v>138</v>
      </c>
      <c r="C98" s="46"/>
      <c r="D98" s="46"/>
      <c r="E98" s="46"/>
      <c r="F98" s="47">
        <f>F97</f>
        <v>5579.77</v>
      </c>
      <c r="G98" s="47">
        <f>G97</f>
        <v>6.09</v>
      </c>
      <c r="H98" s="47"/>
      <c r="I98" s="47"/>
      <c r="J98" s="30"/>
    </row>
    <row r="99" spans="2:10" x14ac:dyDescent="0.2">
      <c r="B99" s="48" t="s">
        <v>208</v>
      </c>
      <c r="C99" s="48"/>
      <c r="D99" s="48"/>
      <c r="E99" s="48"/>
      <c r="F99" s="49">
        <f>F100-(+F53+F75+F80+F91+F94+F98)</f>
        <v>1393.7200000000157</v>
      </c>
      <c r="G99" s="49">
        <f>G100-(+G53+G75+G80+G91+G94+G98)</f>
        <v>1.4899999999999949</v>
      </c>
      <c r="H99" s="49"/>
      <c r="I99" s="49"/>
      <c r="J99" s="30"/>
    </row>
    <row r="100" spans="2:10" x14ac:dyDescent="0.2">
      <c r="B100" s="48" t="s">
        <v>209</v>
      </c>
      <c r="C100" s="48"/>
      <c r="D100" s="48"/>
      <c r="E100" s="48"/>
      <c r="F100" s="49">
        <v>91633.91</v>
      </c>
      <c r="G100" s="49">
        <v>100</v>
      </c>
      <c r="H100" s="49"/>
      <c r="I100" s="49"/>
      <c r="J100" s="30"/>
    </row>
    <row r="102" spans="2:10" x14ac:dyDescent="0.2">
      <c r="B102" s="30" t="s">
        <v>210</v>
      </c>
    </row>
    <row r="103" spans="2:10" ht="12.75" thickBot="1" x14ac:dyDescent="0.25"/>
    <row r="104" spans="2:10" ht="13.5" thickTop="1" thickBot="1" x14ac:dyDescent="0.25">
      <c r="B104" s="50" t="s">
        <v>211</v>
      </c>
      <c r="C104" s="51">
        <v>4.9549000000000003</v>
      </c>
    </row>
    <row r="105" spans="2:10" ht="13.5" thickTop="1" thickBot="1" x14ac:dyDescent="0.25"/>
    <row r="106" spans="2:10" ht="13.5" thickTop="1" thickBot="1" x14ac:dyDescent="0.25">
      <c r="B106" s="50" t="s">
        <v>212</v>
      </c>
      <c r="C106" s="52">
        <v>7.3200000000000001E-2</v>
      </c>
    </row>
    <row r="107" spans="2:10" ht="13.5" thickTop="1" thickBot="1" x14ac:dyDescent="0.25"/>
    <row r="108" spans="2:10" ht="13.5" thickTop="1" thickBot="1" x14ac:dyDescent="0.25">
      <c r="B108" s="50" t="s">
        <v>213</v>
      </c>
      <c r="C108" s="51">
        <v>5.2103000000000002</v>
      </c>
    </row>
    <row r="109" spans="2:10" ht="12.75" thickTop="1" x14ac:dyDescent="0.2"/>
  </sheetData>
  <mergeCells count="5">
    <mergeCell ref="B1:I1"/>
    <mergeCell ref="K5:K12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16:44:04</KDate>
  <Classification>MIS Internal</Classification>
  <Subclassification/>
  <HostName>MUMCMP01323</HostName>
  <Domain_User>CANARAROBECOMF/628</Domain_User>
  <IPAdd>192.9.198.194</IPAdd>
  <FilePath>Book19</FilePath>
  <KID>109819A0F0A5638768762443095361</KID>
  <UniqueName/>
  <Suggested/>
  <Justification/>
</Klassify>
</file>

<file path=customXml/itemProps1.xml><?xml version="1.0" encoding="utf-8"?>
<ds:datastoreItem xmlns:ds="http://schemas.openxmlformats.org/officeDocument/2006/customXml" ds:itemID="{F78490F0-29FD-4C23-BE0C-222BCAD48B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2025-03-06T11:14:02Z</dcterms:created>
  <dcterms:modified xsi:type="dcterms:W3CDTF">2025-03-06T11:14:04Z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109819A0F0A5638768762443095361</vt:lpwstr>
  </property>
</Properties>
</file>