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Nov 24\"/>
    </mc:Choice>
  </mc:AlternateContent>
  <xr:revisionPtr revIDLastSave="0" documentId="8_{C5AAE78C-D6DA-47C5-9D47-B2EF09743EB7}" xr6:coauthVersionLast="47" xr6:coauthVersionMax="47" xr10:uidLastSave="{00000000-0000-0000-0000-000000000000}"/>
  <bookViews>
    <workbookView xWindow="-110" yWindow="-110" windowWidth="19420" windowHeight="10300" xr2:uid="{6DC434F0-AF3B-4082-B8D0-78810430B021}"/>
  </bookViews>
  <sheets>
    <sheet name="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1" l="1"/>
  <c r="G100" i="1"/>
  <c r="G98" i="1"/>
  <c r="G99" i="1" s="1"/>
  <c r="F98" i="1"/>
  <c r="F99" i="1" s="1"/>
  <c r="G95" i="1"/>
  <c r="F95" i="1"/>
  <c r="F88" i="1"/>
  <c r="G87" i="1"/>
  <c r="G88" i="1" s="1"/>
  <c r="F87" i="1"/>
  <c r="G80" i="1"/>
  <c r="G81" i="1" s="1"/>
  <c r="F80" i="1"/>
  <c r="F81" i="1" s="1"/>
  <c r="J71" i="1"/>
  <c r="J72" i="1" s="1"/>
  <c r="G71" i="1"/>
  <c r="G72" i="1" s="1"/>
  <c r="G101" i="1" s="1"/>
  <c r="F71" i="1"/>
  <c r="F72" i="1" s="1"/>
  <c r="F10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<sst xmlns="http://schemas.openxmlformats.org/spreadsheetml/2006/main" count="338" uniqueCount="226">
  <si>
    <t>CANARA ROBECO BALANCED ADVANTAGE FUND</t>
  </si>
  <si>
    <t>Monthly Portfolio Statement as on November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</si>
  <si>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</si>
  <si>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</si>
  <si>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</si>
  <si>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</si>
  <si>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</si>
  <si>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</si>
  <si>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</si>
  <si>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</si>
  <si>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Outstanding derivative exposure as % to net assets Long / (Short)</t>
  </si>
  <si>
    <t>Scheme Risk-o-meter Level- November'24</t>
  </si>
  <si>
    <t>Benchmark Risk-o-meter Level- November'24</t>
  </si>
  <si>
    <t>Scheme Risk-o-meter Level- October'24</t>
  </si>
  <si>
    <t>Benchmark Risk-o-meter Level- October'24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</si>
  <si>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</si>
  <si>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</si>
  <si>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</si>
  <si>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</si>
  <si>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</si>
  <si>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</si>
  <si>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</si>
  <si>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</si>
  <si>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</si>
  <si>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</si>
  <si>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</si>
  <si>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Larsen &amp; Toubro Ltd</t>
  </si>
  <si>
    <t>INE018A01030</t>
  </si>
  <si>
    <t>Construction</t>
  </si>
  <si>
    <t>Bharti Airtel Ltd</t>
  </si>
  <si>
    <t>INE397D01024</t>
  </si>
  <si>
    <t>Telecom - Services</t>
  </si>
  <si>
    <t>State Bank of India</t>
  </si>
  <si>
    <t>INE062A01020</t>
  </si>
  <si>
    <t>Reliance Industries Ltd</t>
  </si>
  <si>
    <t>INE002A01018</t>
  </si>
  <si>
    <t>Petroleum Products</t>
  </si>
  <si>
    <t>Benchmark: CRISIL Hybrid 50 + 50 - Moderate Index</t>
  </si>
  <si>
    <t>Power Finance Corporation Ltd</t>
  </si>
  <si>
    <t>INE134E01011</t>
  </si>
  <si>
    <t>Finance</t>
  </si>
  <si>
    <t>HCL Technologies Ltd</t>
  </si>
  <si>
    <t>INE860A01027</t>
  </si>
  <si>
    <t>Axis Bank Ltd</t>
  </si>
  <si>
    <t>INE238A01034</t>
  </si>
  <si>
    <t>NTPC Ltd</t>
  </si>
  <si>
    <t>INE733E01010</t>
  </si>
  <si>
    <t>Power</t>
  </si>
  <si>
    <t>ITC Ltd</t>
  </si>
  <si>
    <t>INE154A01025</t>
  </si>
  <si>
    <t>Diversified Fmcg</t>
  </si>
  <si>
    <t>TVS Motor Co Ltd</t>
  </si>
  <si>
    <t>INE494B01023</t>
  </si>
  <si>
    <t>Automobiles</t>
  </si>
  <si>
    <t>Varun Beverages Ltd</t>
  </si>
  <si>
    <t>INE200M01039</t>
  </si>
  <si>
    <t>Beverages</t>
  </si>
  <si>
    <t>Bharat Electronics Ltd</t>
  </si>
  <si>
    <t>INE263A01024</t>
  </si>
  <si>
    <t>Aerospace &amp; Defense</t>
  </si>
  <si>
    <t>Interglobe Aviation Ltd</t>
  </si>
  <si>
    <t>INE646L01027</t>
  </si>
  <si>
    <t>Transport Services</t>
  </si>
  <si>
    <t>Mahindra &amp; Mahindra Ltd</t>
  </si>
  <si>
    <t>INE101A01026</t>
  </si>
  <si>
    <t>ICICI Lombard General Insurance Co Ltd</t>
  </si>
  <si>
    <t>INE765G01017</t>
  </si>
  <si>
    <t>Insurance</t>
  </si>
  <si>
    <t>Mid Cap</t>
  </si>
  <si>
    <t>Zomato Ltd</t>
  </si>
  <si>
    <t>INE758T01015</t>
  </si>
  <si>
    <t>Retailing</t>
  </si>
  <si>
    <t>Divi's Laboratories Ltd</t>
  </si>
  <si>
    <t>INE361B01024</t>
  </si>
  <si>
    <t>Pharmaceuticals &amp; Biotechnology</t>
  </si>
  <si>
    <t>Coal India Ltd</t>
  </si>
  <si>
    <t>INE522F01014</t>
  </si>
  <si>
    <t>Consumable Fuels</t>
  </si>
  <si>
    <t>Hindalco Industries Ltd</t>
  </si>
  <si>
    <t>INE038A01020</t>
  </si>
  <si>
    <t>Non - Ferrous Metals</t>
  </si>
  <si>
    <t>Cipla Ltd</t>
  </si>
  <si>
    <t>INE059A01026</t>
  </si>
  <si>
    <t>Crompton Greaves Consumer Electricals Ltd</t>
  </si>
  <si>
    <t>INE299U01018</t>
  </si>
  <si>
    <t>Consumer Durables</t>
  </si>
  <si>
    <t>Small Cap</t>
  </si>
  <si>
    <t>Cholamandalam Financial Holdings Ltd</t>
  </si>
  <si>
    <t>INE149A01033</t>
  </si>
  <si>
    <t>SBI Life Insurance Co Ltd</t>
  </si>
  <si>
    <t>INE123W01016</t>
  </si>
  <si>
    <t>Piramal Pharma Ltd</t>
  </si>
  <si>
    <t>INE0DK501011</t>
  </si>
  <si>
    <t>Angel One Ltd</t>
  </si>
  <si>
    <t>INE732I01013</t>
  </si>
  <si>
    <t>Capital Markets</t>
  </si>
  <si>
    <t>Brigade Enterprises Ltd</t>
  </si>
  <si>
    <t>INE791I01019</t>
  </si>
  <si>
    <t>Realty</t>
  </si>
  <si>
    <t>Indian Bank</t>
  </si>
  <si>
    <t>INE562A01011</t>
  </si>
  <si>
    <t>Deepak Nitrite Ltd</t>
  </si>
  <si>
    <t>INE288B01029</t>
  </si>
  <si>
    <t>Chemicals &amp; Petrochemicals</t>
  </si>
  <si>
    <t>Shriram Finance Ltd</t>
  </si>
  <si>
    <t>INE721A01013</t>
  </si>
  <si>
    <t>Samvardhana Motherson International Ltd</t>
  </si>
  <si>
    <t>INE775A01035</t>
  </si>
  <si>
    <t>Auto Components</t>
  </si>
  <si>
    <t>KEI Industries Ltd</t>
  </si>
  <si>
    <t>INE878B01027</t>
  </si>
  <si>
    <t>Industrial Products</t>
  </si>
  <si>
    <t>Tata Power Co Ltd</t>
  </si>
  <si>
    <t>INE245A01021</t>
  </si>
  <si>
    <t>Safari Industries (India) Ltd</t>
  </si>
  <si>
    <t>INE429E01023</t>
  </si>
  <si>
    <t>PVR Inox Ltd</t>
  </si>
  <si>
    <t>INE191H01014</t>
  </si>
  <si>
    <t>Entertainment</t>
  </si>
  <si>
    <t>Vinati Organics Ltd</t>
  </si>
  <si>
    <t>INE410B01037</t>
  </si>
  <si>
    <t>Sonata Software Ltd</t>
  </si>
  <si>
    <t>INE269A01021</t>
  </si>
  <si>
    <t>Cummins India Ltd</t>
  </si>
  <si>
    <t>INE298A01020</t>
  </si>
  <si>
    <t>PNB Housing Finance Ltd</t>
  </si>
  <si>
    <t>INE572E01012</t>
  </si>
  <si>
    <t>United Spirits Ltd</t>
  </si>
  <si>
    <t>INE854D01024</t>
  </si>
  <si>
    <t>J.K. Cement Ltd</t>
  </si>
  <si>
    <t>INE823G01014</t>
  </si>
  <si>
    <t>Cement &amp; Cement Products</t>
  </si>
  <si>
    <t>CCL Products (India) Ltd</t>
  </si>
  <si>
    <t>INE421D01022</t>
  </si>
  <si>
    <t>Agricultural Food &amp; Other Products</t>
  </si>
  <si>
    <t>Voltas Ltd</t>
  </si>
  <si>
    <t>INE226A01021</t>
  </si>
  <si>
    <t>KEC International Ltd</t>
  </si>
  <si>
    <t>INE389H01022</t>
  </si>
  <si>
    <t>Mrs Bectors Food Specialities Ltd</t>
  </si>
  <si>
    <t>INE495P01012</t>
  </si>
  <si>
    <t>Food Products</t>
  </si>
  <si>
    <t>Metropolis Healthcare Ltd</t>
  </si>
  <si>
    <t>INE112L01020</t>
  </si>
  <si>
    <t>Healthcare Services</t>
  </si>
  <si>
    <t>CG Power and Industrial Solutions Ltd</t>
  </si>
  <si>
    <t>INE067A01029</t>
  </si>
  <si>
    <t>Electrical Equipment</t>
  </si>
  <si>
    <t>FSN E-Commerce Ventures Ltd</t>
  </si>
  <si>
    <t>INE388Y01029</t>
  </si>
  <si>
    <t>Bharat Petroleum Corporation Ltd</t>
  </si>
  <si>
    <t>INE029A01011</t>
  </si>
  <si>
    <t>Ultratech Cement Ltd</t>
  </si>
  <si>
    <t>INE481G01011</t>
  </si>
  <si>
    <t>Vedant Fashions Ltd</t>
  </si>
  <si>
    <t>INE825V01034</t>
  </si>
  <si>
    <t>Arvind Fashions Ltd</t>
  </si>
  <si>
    <t>INE955V01021</t>
  </si>
  <si>
    <t>Oil &amp; Natural Gas Corporation Ltd</t>
  </si>
  <si>
    <t>INE213A01029</t>
  </si>
  <si>
    <t>Oil</t>
  </si>
  <si>
    <t>Mphasis Ltd</t>
  </si>
  <si>
    <t>INE356A01018</t>
  </si>
  <si>
    <t>Sumitomo Chemical India Ltd</t>
  </si>
  <si>
    <t>INE258G01013</t>
  </si>
  <si>
    <t>Fertilizers &amp; Agrochemicals</t>
  </si>
  <si>
    <t>Jyothy Labs Ltd</t>
  </si>
  <si>
    <t>INE668F01031</t>
  </si>
  <si>
    <t>Household Products</t>
  </si>
  <si>
    <t>Tata Motors Ltd</t>
  </si>
  <si>
    <t>INE155A01022</t>
  </si>
  <si>
    <t>Avenue Supermarts Ltd</t>
  </si>
  <si>
    <t>INE192R01011</t>
  </si>
  <si>
    <t>Motherson Sumi Wiring India Ltd</t>
  </si>
  <si>
    <t>INE0FS801015</t>
  </si>
  <si>
    <t>Greenply Industries Ltd</t>
  </si>
  <si>
    <t>INE461C01038</t>
  </si>
  <si>
    <t>Shoppers Stop Ltd</t>
  </si>
  <si>
    <t>INE498B01024</t>
  </si>
  <si>
    <t>Apollo Tyres Ltd</t>
  </si>
  <si>
    <t>INE438A01022</t>
  </si>
  <si>
    <t>Sub Total</t>
  </si>
  <si>
    <t>Total</t>
  </si>
  <si>
    <t>Debt Instruments</t>
  </si>
  <si>
    <t>8.04% HDB Financial Services Ltd (25/02/2026) **</t>
  </si>
  <si>
    <t>INE756I07EL8</t>
  </si>
  <si>
    <t>CRISIL AAA</t>
  </si>
  <si>
    <t>8.10% Bajaj Finance Ltd (08/01/2027) **</t>
  </si>
  <si>
    <t>INE296A07SR9</t>
  </si>
  <si>
    <t>8.10% Bajaj Finance Ltd (10/07/2026) **</t>
  </si>
  <si>
    <t>INE296A07TB1</t>
  </si>
  <si>
    <t>7.61% LIC Housing Finance Ltd (29/08/2034)</t>
  </si>
  <si>
    <t>INE115A07QV7</t>
  </si>
  <si>
    <t>7.59% Small Industries Development Bank Of India (10/02/2026)</t>
  </si>
  <si>
    <t>INE556F08KG3</t>
  </si>
  <si>
    <t>Money Market Instruments</t>
  </si>
  <si>
    <t>Treasury Bill</t>
  </si>
  <si>
    <t>364 DTB (27-MAR-2025)</t>
  </si>
  <si>
    <t>IN002023Z562</t>
  </si>
  <si>
    <t xml:space="preserve"> Sovereign</t>
  </si>
  <si>
    <t>364 DTB (24-JUL-2025)</t>
  </si>
  <si>
    <t>IN002024Z172</t>
  </si>
  <si>
    <t>182 DTB (23-JAN-2025)</t>
  </si>
  <si>
    <t>IN002024Y175</t>
  </si>
  <si>
    <t>Government Bonds</t>
  </si>
  <si>
    <t>7.10% GOI 2034 (08-APR-2034)</t>
  </si>
  <si>
    <t>IN0020240019</t>
  </si>
  <si>
    <t>Sovereign</t>
  </si>
  <si>
    <t>6.79% GOI 2034 (07-OCT-2034)</t>
  </si>
  <si>
    <t>IN0020240126</t>
  </si>
  <si>
    <t>7.30% GOI 2053 (19-JUN-2053)</t>
  </si>
  <si>
    <t>IN0020230051</t>
  </si>
  <si>
    <t>7.18% GOI 2037 (14-AUG-2033)</t>
  </si>
  <si>
    <t>IN0020230085</t>
  </si>
  <si>
    <t>7.17% GOI 2030 (17-APR-2030)</t>
  </si>
  <si>
    <t>IN0020230036</t>
  </si>
  <si>
    <t>TREPS</t>
  </si>
  <si>
    <t>Margin on Derivatives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</si>
  <si>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</si>
  <si>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</si>
  <si>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</si>
  <si>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</si>
  <si>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</si>
  <si>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</si>
  <si>
    <t>Outstanding Exposure In Derivative Instruments (Rs. In Lacs)</t>
  </si>
  <si>
    <t>Outstanding Derivative Exposure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</si>
</sst>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7" xfId="0" applyFont="1" applyFill="1" applyBorder="1"/>
    <xf numFmtId="0" fontId="3" fillId="3" borderId="8" xfId="0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" fontId="3" fillId="3" borderId="10" xfId="0" applyNumberFormat="1" applyFont="1" applyFill="1" applyBorder="1"/>
    <xf numFmtId="4" fontId="3" fillId="3" borderId="6" xfId="0" applyNumberFormat="1" applyFont="1" applyFill="1" applyBorder="1"/>
    <xf numFmtId="43" fontId="3" fillId="3" borderId="6" xfId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2" xfId="0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" fontId="3" fillId="3" borderId="14" xfId="0" applyNumberFormat="1" applyFont="1" applyFill="1" applyBorder="1"/>
    <xf numFmtId="4" fontId="3" fillId="3" borderId="15" xfId="0" applyNumberFormat="1" applyFont="1" applyFill="1" applyBorder="1"/>
    <xf numFmtId="43" fontId="3" fillId="3" borderId="15" xfId="1" applyFont="1" applyFill="1" applyBorder="1" applyAlignment="1">
      <alignment horizontal="center"/>
    </xf>
    <xf numFmtId="0" fontId="3" fillId="3" borderId="11" xfId="0" applyFont="1" applyFill="1" applyBorder="1"/>
    <xf numFmtId="3" fontId="3" fillId="3" borderId="12" xfId="0" applyNumberFormat="1" applyFont="1" applyFill="1" applyBorder="1"/>
    <xf numFmtId="43" fontId="3" fillId="3" borderId="0" xfId="1" applyFont="1" applyFill="1"/>
    <xf numFmtId="43" fontId="3" fillId="3" borderId="16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7" xfId="0" applyFont="1" applyFill="1" applyBorder="1"/>
    <xf numFmtId="0" fontId="9" fillId="3" borderId="18" xfId="0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4" fontId="9" fillId="3" borderId="21" xfId="0" applyNumberFormat="1" applyFont="1" applyFill="1" applyBorder="1"/>
    <xf numFmtId="0" fontId="9" fillId="3" borderId="22" xfId="0" applyFont="1" applyFill="1" applyBorder="1"/>
    <xf numFmtId="4" fontId="9" fillId="3" borderId="22" xfId="0" applyNumberFormat="1" applyFont="1" applyFill="1" applyBorder="1"/>
    <xf numFmtId="4" fontId="9" fillId="3" borderId="0" xfId="0" applyNumberFormat="1" applyFont="1" applyFill="1"/>
    <xf numFmtId="0" fontId="9" fillId="3" borderId="23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0" fontId="9" fillId="3" borderId="12" xfId="0" applyFont="1" applyFill="1" applyBorder="1"/>
    <xf numFmtId="4" fontId="9" fillId="3" borderId="18" xfId="0" applyNumberFormat="1" applyFont="1" applyFill="1" applyBorder="1"/>
    <xf numFmtId="4" fontId="9" fillId="3" borderId="24" xfId="0" applyNumberFormat="1" applyFont="1" applyFill="1" applyBorder="1"/>
    <xf numFmtId="0" fontId="9" fillId="3" borderId="25" xfId="0" applyFont="1" applyFill="1" applyBorder="1"/>
    <xf numFmtId="4" fontId="9" fillId="3" borderId="25" xfId="0" applyNumberFormat="1" applyFont="1" applyFill="1" applyBorder="1"/>
    <xf numFmtId="4" fontId="9" fillId="3" borderId="26" xfId="0" applyNumberFormat="1" applyFont="1" applyFill="1" applyBorder="1"/>
    <xf numFmtId="0" fontId="3" fillId="3" borderId="27" xfId="0" applyFont="1" applyFill="1" applyBorder="1"/>
    <xf numFmtId="3" fontId="3" fillId="3" borderId="27" xfId="0" applyNumberFormat="1" applyFont="1" applyFill="1" applyBorder="1"/>
    <xf numFmtId="4" fontId="3" fillId="3" borderId="27" xfId="0" applyNumberFormat="1" applyFont="1" applyFill="1" applyBorder="1"/>
    <xf numFmtId="4" fontId="3" fillId="3" borderId="16" xfId="0" applyNumberFormat="1" applyFont="1" applyFill="1" applyBorder="1"/>
    <xf numFmtId="0" fontId="9" fillId="3" borderId="28" xfId="0" applyFont="1" applyFill="1" applyBorder="1"/>
    <xf numFmtId="4" fontId="9" fillId="3" borderId="28" xfId="0" applyNumberFormat="1" applyFont="1" applyFill="1" applyBorder="1"/>
    <xf numFmtId="4" fontId="9" fillId="3" borderId="5" xfId="0" applyNumberFormat="1" applyFont="1" applyFill="1" applyBorder="1"/>
    <xf numFmtId="0" fontId="9" fillId="3" borderId="24" xfId="0" applyFont="1" applyFill="1" applyBorder="1"/>
    <xf numFmtId="4" fontId="9" fillId="3" borderId="16" xfId="0" applyNumberFormat="1" applyFont="1" applyFill="1" applyBorder="1"/>
    <xf numFmtId="0" fontId="9" fillId="3" borderId="5" xfId="0" applyFont="1" applyFill="1" applyBorder="1"/>
    <xf numFmtId="0" fontId="9" fillId="3" borderId="0" xfId="0" applyFont="1" applyFill="1"/>
    <xf numFmtId="0" fontId="10" fillId="4" borderId="29" xfId="0" applyFont="1" applyFill="1" applyBorder="1"/>
    <xf numFmtId="2" fontId="9" fillId="3" borderId="30" xfId="0" applyNumberFormat="1" applyFont="1" applyFill="1" applyBorder="1"/>
    <xf numFmtId="10" fontId="9" fillId="3" borderId="30" xfId="0" applyNumberFormat="1" applyFont="1" applyFill="1" applyBorder="1"/>
    <xf numFmtId="49" fontId="11" fillId="4" borderId="29" xfId="0" applyNumberFormat="1" applyFont="1" applyFill="1" applyBorder="1"/>
    <xf numFmtId="2" fontId="12" fillId="0" borderId="30" xfId="0" applyNumberFormat="1" applyFont="1" applyBorder="1"/>
    <xf numFmtId="49" fontId="1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F0B6B-0879-4A2E-8BB6-758D171BC458}">
  <dimension ref="B1:O309"/>
  <sheetViews>
    <sheetView tabSelected="1" workbookViewId="0">
      <selection activeCell="B1" sqref="B1:I1"/>
    </sheetView>
  </sheetViews>
  <sheetFormatPr defaultColWidth="9.1796875" defaultRowHeight="11.5"/>
  <cols>
    <col min="1" max="1" width="9.1796875" style="3"/>
    <col min="2" max="2" width="61" style="3" bestFit="1" customWidth="1"/>
    <col min="3" max="3" width="13.54296875" style="3" bestFit="1" customWidth="1"/>
    <col min="4" max="4" width="28.453125" style="3" bestFit="1" customWidth="1"/>
    <col min="5" max="5" width="8.81640625" style="3" bestFit="1" customWidth="1"/>
    <col min="6" max="6" width="15.26953125" style="8" bestFit="1" customWidth="1"/>
    <col min="7" max="7" width="7.453125" style="8" bestFit="1" customWidth="1"/>
    <col min="8" max="8" width="13.54296875" style="8" customWidth="1"/>
    <col min="9" max="9" width="6.54296875" style="8" bestFit="1" customWidth="1"/>
    <col min="10" max="10" width="12.453125" style="3" customWidth="1"/>
    <col min="11" max="11" width="7.54296875" style="3" bestFit="1" customWidth="1"/>
    <col min="12" max="12" width="31.54296875" style="3" customWidth="1"/>
    <col min="13" max="13" width="35.54296875" style="3" customWidth="1"/>
    <col min="14" max="14" width="31.453125" style="3" customWidth="1"/>
    <col min="15" max="15" width="35.54296875" style="3" customWidth="1"/>
    <col min="16" max="16384" width="9.1796875" style="3"/>
  </cols>
  <sheetData>
    <row r="1" spans="2:15" ht="21" customHeight="1">
      <c r="B1" s="1" t="s">
        <v>0</v>
      </c>
      <c r="C1" s="2"/>
      <c r="D1" s="2"/>
      <c r="E1" s="2"/>
      <c r="F1" s="2"/>
      <c r="G1" s="2"/>
      <c r="H1" s="2"/>
      <c r="I1" s="2"/>
      <c r="J1"/>
    </row>
    <row r="3" spans="2:15" ht="16" thickBot="1">
      <c r="B3" s="4" t="s">
        <v>1</v>
      </c>
      <c r="C3" s="5"/>
      <c r="D3" s="6"/>
      <c r="E3" s="6"/>
      <c r="F3" s="7"/>
      <c r="G3" s="7"/>
      <c r="H3" s="7"/>
      <c r="J3"/>
    </row>
    <row r="4" spans="2:15" ht="69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J4" s="13" t="s">
        <v>10</v>
      </c>
      <c r="L4" s="14" t="s">
        <v>11</v>
      </c>
      <c r="M4" s="14" t="s">
        <v>12</v>
      </c>
      <c r="N4" s="14" t="s">
        <v>13</v>
      </c>
      <c r="O4" s="14" t="s">
        <v>14</v>
      </c>
    </row>
    <row r="5" spans="2:15">
      <c r="B5" s="15" t="s">
        <v>15</v>
      </c>
      <c r="C5" s="16"/>
      <c r="D5" s="16"/>
      <c r="E5" s="16"/>
      <c r="F5" s="17"/>
      <c r="G5" s="17"/>
      <c r="H5" s="18"/>
      <c r="I5" s="19"/>
      <c r="J5" s="20"/>
      <c r="L5" s="21" t="e" vm="1">
        <v>#VALUE!</v>
      </c>
      <c r="M5" s="21" t="e" vm="2">
        <v>#VALUE!</v>
      </c>
      <c r="N5" s="21" t="e" vm="1">
        <v>#VALUE!</v>
      </c>
      <c r="O5" s="21" t="e" vm="2">
        <v>#VALUE!</v>
      </c>
    </row>
    <row r="6" spans="2:15">
      <c r="B6" s="22" t="s">
        <v>16</v>
      </c>
      <c r="C6" s="23"/>
      <c r="D6" s="23"/>
      <c r="E6" s="23"/>
      <c r="F6" s="24"/>
      <c r="G6" s="24"/>
      <c r="H6" s="25"/>
      <c r="I6" s="26"/>
      <c r="J6" s="27"/>
      <c r="L6" s="28"/>
      <c r="M6" s="28"/>
      <c r="N6" s="28"/>
      <c r="O6" s="28"/>
    </row>
    <row r="7" spans="2:15">
      <c r="B7" s="29" t="s">
        <v>17</v>
      </c>
      <c r="C7" s="23" t="s">
        <v>18</v>
      </c>
      <c r="D7" s="23" t="s">
        <v>19</v>
      </c>
      <c r="E7" s="30">
        <v>480000</v>
      </c>
      <c r="F7" s="24">
        <v>6240.48</v>
      </c>
      <c r="G7" s="24">
        <v>4.17</v>
      </c>
      <c r="H7" s="24" t="s">
        <v>20</v>
      </c>
      <c r="I7" s="26"/>
      <c r="J7" s="27"/>
      <c r="K7" s="31"/>
      <c r="L7" s="28"/>
      <c r="M7" s="28"/>
      <c r="N7" s="28"/>
      <c r="O7" s="28"/>
    </row>
    <row r="8" spans="2:15">
      <c r="B8" s="29" t="s">
        <v>21</v>
      </c>
      <c r="C8" s="23" t="s">
        <v>22</v>
      </c>
      <c r="D8" s="23" t="s">
        <v>19</v>
      </c>
      <c r="E8" s="30">
        <v>343300</v>
      </c>
      <c r="F8" s="24">
        <v>6165.84</v>
      </c>
      <c r="G8" s="24">
        <v>4.12</v>
      </c>
      <c r="H8" s="24" t="s">
        <v>20</v>
      </c>
      <c r="I8" s="26"/>
      <c r="J8" s="27">
        <v>-0.6371</v>
      </c>
      <c r="K8" s="31"/>
      <c r="L8" s="28"/>
      <c r="M8" s="28"/>
      <c r="N8" s="28"/>
      <c r="O8" s="28"/>
    </row>
    <row r="9" spans="2:15">
      <c r="B9" s="29" t="s">
        <v>23</v>
      </c>
      <c r="C9" s="23" t="s">
        <v>24</v>
      </c>
      <c r="D9" s="23" t="s">
        <v>25</v>
      </c>
      <c r="E9" s="30">
        <v>229000</v>
      </c>
      <c r="F9" s="24">
        <v>4254.4799999999996</v>
      </c>
      <c r="G9" s="24">
        <v>2.85</v>
      </c>
      <c r="H9" s="24" t="s">
        <v>20</v>
      </c>
      <c r="I9" s="26"/>
      <c r="J9" s="27">
        <v>-0.18509999999999999</v>
      </c>
      <c r="K9" s="31"/>
      <c r="L9" s="28"/>
      <c r="M9" s="28"/>
      <c r="N9" s="28"/>
      <c r="O9" s="28"/>
    </row>
    <row r="10" spans="2:15">
      <c r="B10" s="29" t="s">
        <v>26</v>
      </c>
      <c r="C10" s="23" t="s">
        <v>27</v>
      </c>
      <c r="D10" s="23" t="s">
        <v>28</v>
      </c>
      <c r="E10" s="30">
        <v>103500</v>
      </c>
      <c r="F10" s="24">
        <v>3855.17</v>
      </c>
      <c r="G10" s="24">
        <v>2.58</v>
      </c>
      <c r="H10" s="24" t="s">
        <v>20</v>
      </c>
      <c r="I10" s="26"/>
      <c r="J10" s="27">
        <v>-0.57840000000000003</v>
      </c>
      <c r="K10" s="31"/>
      <c r="L10" s="28"/>
      <c r="M10" s="28"/>
      <c r="N10" s="28"/>
      <c r="O10" s="28"/>
    </row>
    <row r="11" spans="2:15">
      <c r="B11" s="29" t="s">
        <v>29</v>
      </c>
      <c r="C11" s="23" t="s">
        <v>30</v>
      </c>
      <c r="D11" s="23" t="s">
        <v>31</v>
      </c>
      <c r="E11" s="30">
        <v>226500</v>
      </c>
      <c r="F11" s="24">
        <v>3685.49</v>
      </c>
      <c r="G11" s="24">
        <v>2.4700000000000002</v>
      </c>
      <c r="H11" s="24" t="s">
        <v>20</v>
      </c>
      <c r="I11" s="26"/>
      <c r="J11" s="27">
        <v>-0.79100000000000004</v>
      </c>
      <c r="K11" s="31"/>
      <c r="L11" s="28"/>
      <c r="M11" s="28"/>
      <c r="N11" s="28"/>
      <c r="O11" s="28"/>
    </row>
    <row r="12" spans="2:15">
      <c r="B12" s="29" t="s">
        <v>32</v>
      </c>
      <c r="C12" s="23" t="s">
        <v>33</v>
      </c>
      <c r="D12" s="23" t="s">
        <v>19</v>
      </c>
      <c r="E12" s="30">
        <v>391000</v>
      </c>
      <c r="F12" s="24">
        <v>3280.29</v>
      </c>
      <c r="G12" s="24">
        <v>2.19</v>
      </c>
      <c r="H12" s="24" t="s">
        <v>20</v>
      </c>
      <c r="I12" s="26"/>
      <c r="J12" s="27">
        <v>-0.31730000000000003</v>
      </c>
      <c r="K12" s="31"/>
      <c r="L12" s="32"/>
      <c r="M12" s="32"/>
      <c r="N12" s="32"/>
      <c r="O12" s="32"/>
    </row>
    <row r="13" spans="2:15">
      <c r="B13" s="29" t="s">
        <v>34</v>
      </c>
      <c r="C13" s="23" t="s">
        <v>35</v>
      </c>
      <c r="D13" s="23" t="s">
        <v>36</v>
      </c>
      <c r="E13" s="30">
        <v>236000</v>
      </c>
      <c r="F13" s="24">
        <v>3049.59</v>
      </c>
      <c r="G13" s="24">
        <v>2.04</v>
      </c>
      <c r="H13" s="24" t="s">
        <v>20</v>
      </c>
      <c r="I13" s="26"/>
      <c r="J13" s="27">
        <v>-0.48719999999999997</v>
      </c>
      <c r="K13" s="31"/>
      <c r="L13" s="31"/>
      <c r="M13" s="33" t="s">
        <v>37</v>
      </c>
    </row>
    <row r="14" spans="2:15">
      <c r="B14" s="29" t="s">
        <v>38</v>
      </c>
      <c r="C14" s="23" t="s">
        <v>39</v>
      </c>
      <c r="D14" s="23" t="s">
        <v>40</v>
      </c>
      <c r="E14" s="30">
        <v>560000</v>
      </c>
      <c r="F14" s="24">
        <v>2773.68</v>
      </c>
      <c r="G14" s="24">
        <v>1.86</v>
      </c>
      <c r="H14" s="24" t="s">
        <v>20</v>
      </c>
      <c r="I14" s="26"/>
      <c r="J14" s="27"/>
      <c r="K14" s="31"/>
      <c r="L14" s="31"/>
    </row>
    <row r="15" spans="2:15">
      <c r="B15" s="29" t="s">
        <v>41</v>
      </c>
      <c r="C15" s="23" t="s">
        <v>42</v>
      </c>
      <c r="D15" s="23" t="s">
        <v>25</v>
      </c>
      <c r="E15" s="30">
        <v>147500</v>
      </c>
      <c r="F15" s="24">
        <v>2725.87</v>
      </c>
      <c r="G15" s="24">
        <v>1.82</v>
      </c>
      <c r="H15" s="24" t="s">
        <v>20</v>
      </c>
      <c r="I15" s="26"/>
      <c r="J15" s="27"/>
      <c r="K15" s="31"/>
      <c r="L15" s="31"/>
    </row>
    <row r="16" spans="2:15">
      <c r="B16" s="29" t="s">
        <v>43</v>
      </c>
      <c r="C16" s="23" t="s">
        <v>44</v>
      </c>
      <c r="D16" s="23" t="s">
        <v>19</v>
      </c>
      <c r="E16" s="30">
        <v>229125</v>
      </c>
      <c r="F16" s="24">
        <v>2603.5500000000002</v>
      </c>
      <c r="G16" s="24">
        <v>1.74</v>
      </c>
      <c r="H16" s="24" t="s">
        <v>20</v>
      </c>
      <c r="I16" s="26"/>
      <c r="J16" s="27">
        <v>-0.55940000000000001</v>
      </c>
      <c r="K16" s="31"/>
      <c r="L16" s="31"/>
    </row>
    <row r="17" spans="2:12">
      <c r="B17" s="29" t="s">
        <v>45</v>
      </c>
      <c r="C17" s="23" t="s">
        <v>46</v>
      </c>
      <c r="D17" s="23" t="s">
        <v>47</v>
      </c>
      <c r="E17" s="30">
        <v>643000</v>
      </c>
      <c r="F17" s="24">
        <v>2338.27</v>
      </c>
      <c r="G17" s="24">
        <v>1.56</v>
      </c>
      <c r="H17" s="24" t="s">
        <v>20</v>
      </c>
      <c r="I17" s="26"/>
      <c r="J17" s="27">
        <v>-0.33379999999999999</v>
      </c>
      <c r="K17" s="31"/>
      <c r="L17" s="31"/>
    </row>
    <row r="18" spans="2:12">
      <c r="B18" s="29" t="s">
        <v>48</v>
      </c>
      <c r="C18" s="23" t="s">
        <v>49</v>
      </c>
      <c r="D18" s="23" t="s">
        <v>50</v>
      </c>
      <c r="E18" s="30">
        <v>490000</v>
      </c>
      <c r="F18" s="24">
        <v>2336.08</v>
      </c>
      <c r="G18" s="24">
        <v>1.56</v>
      </c>
      <c r="H18" s="24" t="s">
        <v>20</v>
      </c>
      <c r="I18" s="26"/>
      <c r="J18" s="27">
        <v>-0.54449999999999998</v>
      </c>
      <c r="K18" s="31"/>
      <c r="L18" s="31"/>
    </row>
    <row r="19" spans="2:12">
      <c r="B19" s="29" t="s">
        <v>51</v>
      </c>
      <c r="C19" s="23" t="s">
        <v>52</v>
      </c>
      <c r="D19" s="23" t="s">
        <v>53</v>
      </c>
      <c r="E19" s="30">
        <v>82000</v>
      </c>
      <c r="F19" s="24">
        <v>1996.25</v>
      </c>
      <c r="G19" s="24">
        <v>1.34</v>
      </c>
      <c r="H19" s="24" t="s">
        <v>20</v>
      </c>
      <c r="I19" s="26"/>
      <c r="J19" s="27">
        <v>-0.505</v>
      </c>
      <c r="K19" s="31"/>
      <c r="L19" s="31"/>
    </row>
    <row r="20" spans="2:12">
      <c r="B20" s="29" t="s">
        <v>54</v>
      </c>
      <c r="C20" s="23" t="s">
        <v>55</v>
      </c>
      <c r="D20" s="23" t="s">
        <v>56</v>
      </c>
      <c r="E20" s="30">
        <v>285000</v>
      </c>
      <c r="F20" s="24">
        <v>1770.42</v>
      </c>
      <c r="G20" s="24">
        <v>1.18</v>
      </c>
      <c r="H20" s="24" t="s">
        <v>20</v>
      </c>
      <c r="I20" s="26"/>
      <c r="J20" s="27"/>
      <c r="K20" s="31"/>
      <c r="L20" s="31"/>
    </row>
    <row r="21" spans="2:12">
      <c r="B21" s="29" t="s">
        <v>57</v>
      </c>
      <c r="C21" s="23" t="s">
        <v>58</v>
      </c>
      <c r="D21" s="23" t="s">
        <v>59</v>
      </c>
      <c r="E21" s="30">
        <v>565950</v>
      </c>
      <c r="F21" s="24">
        <v>1743.13</v>
      </c>
      <c r="G21" s="24">
        <v>1.17</v>
      </c>
      <c r="H21" s="24" t="s">
        <v>20</v>
      </c>
      <c r="I21" s="26"/>
      <c r="J21" s="27">
        <v>-0.39610000000000001</v>
      </c>
      <c r="K21" s="31"/>
      <c r="L21" s="31"/>
    </row>
    <row r="22" spans="2:12">
      <c r="B22" s="29" t="s">
        <v>60</v>
      </c>
      <c r="C22" s="23" t="s">
        <v>61</v>
      </c>
      <c r="D22" s="23" t="s">
        <v>62</v>
      </c>
      <c r="E22" s="30">
        <v>39700</v>
      </c>
      <c r="F22" s="24">
        <v>1738.42</v>
      </c>
      <c r="G22" s="24">
        <v>1.1599999999999999</v>
      </c>
      <c r="H22" s="24" t="s">
        <v>20</v>
      </c>
      <c r="I22" s="26"/>
      <c r="J22" s="27">
        <v>-0.4325</v>
      </c>
      <c r="K22" s="31"/>
      <c r="L22" s="31"/>
    </row>
    <row r="23" spans="2:12">
      <c r="B23" s="29" t="s">
        <v>63</v>
      </c>
      <c r="C23" s="23" t="s">
        <v>64</v>
      </c>
      <c r="D23" s="23" t="s">
        <v>53</v>
      </c>
      <c r="E23" s="30">
        <v>58500</v>
      </c>
      <c r="F23" s="24">
        <v>1735.17</v>
      </c>
      <c r="G23" s="24">
        <v>1.1599999999999999</v>
      </c>
      <c r="H23" s="24" t="s">
        <v>20</v>
      </c>
      <c r="I23" s="26"/>
      <c r="J23" s="27">
        <v>-0.51050000000000006</v>
      </c>
      <c r="K23" s="31"/>
      <c r="L23" s="31"/>
    </row>
    <row r="24" spans="2:12">
      <c r="B24" s="29" t="s">
        <v>65</v>
      </c>
      <c r="C24" s="23" t="s">
        <v>66</v>
      </c>
      <c r="D24" s="23" t="s">
        <v>67</v>
      </c>
      <c r="E24" s="30">
        <v>93000</v>
      </c>
      <c r="F24" s="24">
        <v>1731.52</v>
      </c>
      <c r="G24" s="24">
        <v>1.1599999999999999</v>
      </c>
      <c r="H24" s="24" t="s">
        <v>68</v>
      </c>
      <c r="I24" s="26"/>
      <c r="J24" s="27">
        <v>-0.16259999999999999</v>
      </c>
      <c r="K24" s="31"/>
      <c r="L24" s="31"/>
    </row>
    <row r="25" spans="2:12">
      <c r="B25" s="29" t="s">
        <v>69</v>
      </c>
      <c r="C25" s="23" t="s">
        <v>70</v>
      </c>
      <c r="D25" s="23" t="s">
        <v>71</v>
      </c>
      <c r="E25" s="30">
        <v>600000</v>
      </c>
      <c r="F25" s="24">
        <v>1678.56</v>
      </c>
      <c r="G25" s="24">
        <v>1.1200000000000001</v>
      </c>
      <c r="H25" s="24" t="s">
        <v>20</v>
      </c>
      <c r="I25" s="26"/>
      <c r="J25" s="27"/>
      <c r="K25" s="31"/>
      <c r="L25" s="31"/>
    </row>
    <row r="26" spans="2:12">
      <c r="B26" s="29" t="s">
        <v>72</v>
      </c>
      <c r="C26" s="23" t="s">
        <v>73</v>
      </c>
      <c r="D26" s="23" t="s">
        <v>74</v>
      </c>
      <c r="E26" s="30">
        <v>26150</v>
      </c>
      <c r="F26" s="24">
        <v>1614.16</v>
      </c>
      <c r="G26" s="24">
        <v>1.08</v>
      </c>
      <c r="H26" s="24" t="s">
        <v>20</v>
      </c>
      <c r="I26" s="26"/>
      <c r="J26" s="27"/>
      <c r="K26" s="31"/>
      <c r="L26" s="31"/>
    </row>
    <row r="27" spans="2:12">
      <c r="B27" s="29" t="s">
        <v>75</v>
      </c>
      <c r="C27" s="23" t="s">
        <v>76</v>
      </c>
      <c r="D27" s="23" t="s">
        <v>77</v>
      </c>
      <c r="E27" s="30">
        <v>387100</v>
      </c>
      <c r="F27" s="24">
        <v>1611.88</v>
      </c>
      <c r="G27" s="24">
        <v>1.08</v>
      </c>
      <c r="H27" s="24" t="s">
        <v>20</v>
      </c>
      <c r="I27" s="26"/>
      <c r="J27" s="27">
        <v>-0.29949999999999999</v>
      </c>
      <c r="K27" s="31"/>
      <c r="L27" s="31"/>
    </row>
    <row r="28" spans="2:12">
      <c r="B28" s="29" t="s">
        <v>78</v>
      </c>
      <c r="C28" s="23" t="s">
        <v>79</v>
      </c>
      <c r="D28" s="23" t="s">
        <v>80</v>
      </c>
      <c r="E28" s="30">
        <v>243500</v>
      </c>
      <c r="F28" s="24">
        <v>1597.85</v>
      </c>
      <c r="G28" s="24">
        <v>1.07</v>
      </c>
      <c r="H28" s="24" t="s">
        <v>20</v>
      </c>
      <c r="I28" s="26"/>
      <c r="J28" s="27">
        <v>-0.53120000000000001</v>
      </c>
      <c r="K28" s="31"/>
      <c r="L28" s="31"/>
    </row>
    <row r="29" spans="2:12">
      <c r="B29" s="29" t="s">
        <v>81</v>
      </c>
      <c r="C29" s="23" t="s">
        <v>82</v>
      </c>
      <c r="D29" s="23" t="s">
        <v>74</v>
      </c>
      <c r="E29" s="30">
        <v>98000</v>
      </c>
      <c r="F29" s="24">
        <v>1503.22</v>
      </c>
      <c r="G29" s="24">
        <v>1.01</v>
      </c>
      <c r="H29" s="24" t="s">
        <v>20</v>
      </c>
      <c r="I29" s="26"/>
      <c r="J29" s="27">
        <v>-0.53010000000000002</v>
      </c>
      <c r="K29" s="31"/>
      <c r="L29" s="31"/>
    </row>
    <row r="30" spans="2:12">
      <c r="B30" s="29" t="s">
        <v>83</v>
      </c>
      <c r="C30" s="23" t="s">
        <v>84</v>
      </c>
      <c r="D30" s="23" t="s">
        <v>85</v>
      </c>
      <c r="E30" s="30">
        <v>364000</v>
      </c>
      <c r="F30" s="24">
        <v>1491.31</v>
      </c>
      <c r="G30" s="24">
        <v>1</v>
      </c>
      <c r="H30" s="24" t="s">
        <v>86</v>
      </c>
      <c r="I30" s="26"/>
      <c r="J30" s="27">
        <v>-0.32690000000000002</v>
      </c>
      <c r="K30" s="31"/>
      <c r="L30" s="31"/>
    </row>
    <row r="31" spans="2:12">
      <c r="B31" s="29" t="s">
        <v>87</v>
      </c>
      <c r="C31" s="23" t="s">
        <v>88</v>
      </c>
      <c r="D31" s="23" t="s">
        <v>40</v>
      </c>
      <c r="E31" s="30">
        <v>87500</v>
      </c>
      <c r="F31" s="24">
        <v>1427.83</v>
      </c>
      <c r="G31" s="24">
        <v>0.96</v>
      </c>
      <c r="H31" s="24" t="s">
        <v>86</v>
      </c>
      <c r="I31" s="26"/>
      <c r="J31" s="27"/>
      <c r="K31" s="31"/>
      <c r="L31" s="31"/>
    </row>
    <row r="32" spans="2:12">
      <c r="B32" s="29" t="s">
        <v>89</v>
      </c>
      <c r="C32" s="23" t="s">
        <v>90</v>
      </c>
      <c r="D32" s="23" t="s">
        <v>67</v>
      </c>
      <c r="E32" s="30">
        <v>93000</v>
      </c>
      <c r="F32" s="24">
        <v>1337.11</v>
      </c>
      <c r="G32" s="24">
        <v>0.89</v>
      </c>
      <c r="H32" s="24" t="s">
        <v>20</v>
      </c>
      <c r="I32" s="26"/>
      <c r="J32" s="27">
        <v>-0.14480000000000001</v>
      </c>
      <c r="K32" s="31"/>
      <c r="L32" s="31"/>
    </row>
    <row r="33" spans="2:12">
      <c r="B33" s="29" t="s">
        <v>91</v>
      </c>
      <c r="C33" s="23" t="s">
        <v>92</v>
      </c>
      <c r="D33" s="23" t="s">
        <v>74</v>
      </c>
      <c r="E33" s="30">
        <v>490000</v>
      </c>
      <c r="F33" s="24">
        <v>1316.88</v>
      </c>
      <c r="G33" s="24">
        <v>0.88</v>
      </c>
      <c r="H33" s="24" t="s">
        <v>86</v>
      </c>
      <c r="I33" s="26"/>
      <c r="J33" s="27"/>
      <c r="K33" s="31"/>
      <c r="L33" s="31"/>
    </row>
    <row r="34" spans="2:12">
      <c r="B34" s="29" t="s">
        <v>93</v>
      </c>
      <c r="C34" s="23" t="s">
        <v>94</v>
      </c>
      <c r="D34" s="23" t="s">
        <v>95</v>
      </c>
      <c r="E34" s="30">
        <v>45000</v>
      </c>
      <c r="F34" s="24">
        <v>1303.7</v>
      </c>
      <c r="G34" s="24">
        <v>0.87</v>
      </c>
      <c r="H34" s="24" t="s">
        <v>86</v>
      </c>
      <c r="I34" s="26"/>
      <c r="J34" s="27"/>
      <c r="K34" s="31"/>
      <c r="L34" s="31"/>
    </row>
    <row r="35" spans="2:12">
      <c r="B35" s="29" t="s">
        <v>96</v>
      </c>
      <c r="C35" s="23" t="s">
        <v>97</v>
      </c>
      <c r="D35" s="23" t="s">
        <v>98</v>
      </c>
      <c r="E35" s="30">
        <v>105000</v>
      </c>
      <c r="F35" s="24">
        <v>1302.95</v>
      </c>
      <c r="G35" s="24">
        <v>0.87</v>
      </c>
      <c r="H35" s="24" t="s">
        <v>86</v>
      </c>
      <c r="I35" s="26"/>
      <c r="J35" s="27"/>
      <c r="K35" s="31"/>
      <c r="L35" s="31"/>
    </row>
    <row r="36" spans="2:12">
      <c r="B36" s="29" t="s">
        <v>99</v>
      </c>
      <c r="C36" s="23" t="s">
        <v>100</v>
      </c>
      <c r="D36" s="23" t="s">
        <v>19</v>
      </c>
      <c r="E36" s="30">
        <v>200000</v>
      </c>
      <c r="F36" s="24">
        <v>1148.5999999999999</v>
      </c>
      <c r="G36" s="24">
        <v>0.77</v>
      </c>
      <c r="H36" s="24" t="s">
        <v>68</v>
      </c>
      <c r="I36" s="26"/>
      <c r="J36" s="27"/>
      <c r="K36" s="31"/>
      <c r="L36" s="31"/>
    </row>
    <row r="37" spans="2:12">
      <c r="B37" s="29" t="s">
        <v>101</v>
      </c>
      <c r="C37" s="23" t="s">
        <v>102</v>
      </c>
      <c r="D37" s="23" t="s">
        <v>103</v>
      </c>
      <c r="E37" s="30">
        <v>42000</v>
      </c>
      <c r="F37" s="24">
        <v>1145.45</v>
      </c>
      <c r="G37" s="24">
        <v>0.77</v>
      </c>
      <c r="H37" s="24" t="s">
        <v>68</v>
      </c>
      <c r="I37" s="26"/>
      <c r="J37" s="27"/>
      <c r="K37" s="31"/>
      <c r="L37" s="31"/>
    </row>
    <row r="38" spans="2:12">
      <c r="B38" s="29" t="s">
        <v>104</v>
      </c>
      <c r="C38" s="23" t="s">
        <v>105</v>
      </c>
      <c r="D38" s="23" t="s">
        <v>40</v>
      </c>
      <c r="E38" s="30">
        <v>37500</v>
      </c>
      <c r="F38" s="24">
        <v>1132.3699999999999</v>
      </c>
      <c r="G38" s="24">
        <v>0.76</v>
      </c>
      <c r="H38" s="24" t="s">
        <v>20</v>
      </c>
      <c r="I38" s="26"/>
      <c r="J38" s="27"/>
      <c r="K38" s="31"/>
      <c r="L38" s="31"/>
    </row>
    <row r="39" spans="2:12">
      <c r="B39" s="29" t="s">
        <v>106</v>
      </c>
      <c r="C39" s="23" t="s">
        <v>107</v>
      </c>
      <c r="D39" s="23" t="s">
        <v>108</v>
      </c>
      <c r="E39" s="30">
        <v>690000</v>
      </c>
      <c r="F39" s="24">
        <v>1120.97</v>
      </c>
      <c r="G39" s="24">
        <v>0.75</v>
      </c>
      <c r="H39" s="24" t="s">
        <v>20</v>
      </c>
      <c r="I39" s="26"/>
      <c r="J39" s="27"/>
      <c r="K39" s="31"/>
      <c r="L39" s="31"/>
    </row>
    <row r="40" spans="2:12">
      <c r="B40" s="29" t="s">
        <v>109</v>
      </c>
      <c r="C40" s="23" t="s">
        <v>110</v>
      </c>
      <c r="D40" s="23" t="s">
        <v>111</v>
      </c>
      <c r="E40" s="30">
        <v>25500</v>
      </c>
      <c r="F40" s="24">
        <v>1099.8800000000001</v>
      </c>
      <c r="G40" s="24">
        <v>0.74</v>
      </c>
      <c r="H40" s="24" t="s">
        <v>68</v>
      </c>
      <c r="I40" s="26"/>
      <c r="J40" s="27"/>
      <c r="K40" s="31"/>
      <c r="L40" s="31"/>
    </row>
    <row r="41" spans="2:12">
      <c r="B41" s="29" t="s">
        <v>112</v>
      </c>
      <c r="C41" s="23" t="s">
        <v>113</v>
      </c>
      <c r="D41" s="23" t="s">
        <v>47</v>
      </c>
      <c r="E41" s="30">
        <v>260000</v>
      </c>
      <c r="F41" s="24">
        <v>1076.79</v>
      </c>
      <c r="G41" s="24">
        <v>0.72</v>
      </c>
      <c r="H41" s="24" t="s">
        <v>20</v>
      </c>
      <c r="I41" s="26"/>
      <c r="J41" s="27"/>
      <c r="K41" s="31"/>
      <c r="L41" s="31"/>
    </row>
    <row r="42" spans="2:12">
      <c r="B42" s="29" t="s">
        <v>114</v>
      </c>
      <c r="C42" s="23" t="s">
        <v>115</v>
      </c>
      <c r="D42" s="23" t="s">
        <v>85</v>
      </c>
      <c r="E42" s="30">
        <v>40000</v>
      </c>
      <c r="F42" s="24">
        <v>1034.08</v>
      </c>
      <c r="G42" s="24">
        <v>0.69</v>
      </c>
      <c r="H42" s="24" t="s">
        <v>86</v>
      </c>
      <c r="I42" s="26"/>
      <c r="J42" s="27"/>
      <c r="K42" s="31"/>
      <c r="L42" s="31"/>
    </row>
    <row r="43" spans="2:12">
      <c r="B43" s="29" t="s">
        <v>116</v>
      </c>
      <c r="C43" s="23" t="s">
        <v>117</v>
      </c>
      <c r="D43" s="23" t="s">
        <v>118</v>
      </c>
      <c r="E43" s="30">
        <v>65500</v>
      </c>
      <c r="F43" s="24">
        <v>1008.73</v>
      </c>
      <c r="G43" s="24">
        <v>0.67</v>
      </c>
      <c r="H43" s="24" t="s">
        <v>86</v>
      </c>
      <c r="I43" s="26"/>
      <c r="J43" s="27"/>
      <c r="K43" s="31"/>
      <c r="L43" s="31"/>
    </row>
    <row r="44" spans="2:12">
      <c r="B44" s="29" t="s">
        <v>119</v>
      </c>
      <c r="C44" s="23" t="s">
        <v>120</v>
      </c>
      <c r="D44" s="23" t="s">
        <v>103</v>
      </c>
      <c r="E44" s="30">
        <v>52500</v>
      </c>
      <c r="F44" s="24">
        <v>979.36</v>
      </c>
      <c r="G44" s="24">
        <v>0.66</v>
      </c>
      <c r="H44" s="24" t="s">
        <v>86</v>
      </c>
      <c r="I44" s="26"/>
      <c r="J44" s="27"/>
      <c r="K44" s="31"/>
      <c r="L44" s="31"/>
    </row>
    <row r="45" spans="2:12">
      <c r="B45" s="29" t="s">
        <v>121</v>
      </c>
      <c r="C45" s="23" t="s">
        <v>122</v>
      </c>
      <c r="D45" s="23" t="s">
        <v>25</v>
      </c>
      <c r="E45" s="30">
        <v>154000</v>
      </c>
      <c r="F45" s="24">
        <v>963.89</v>
      </c>
      <c r="G45" s="24">
        <v>0.64</v>
      </c>
      <c r="H45" s="24" t="s">
        <v>86</v>
      </c>
      <c r="I45" s="26"/>
      <c r="J45" s="27"/>
      <c r="K45" s="31"/>
      <c r="L45" s="31"/>
    </row>
    <row r="46" spans="2:12">
      <c r="B46" s="29" t="s">
        <v>123</v>
      </c>
      <c r="C46" s="23" t="s">
        <v>124</v>
      </c>
      <c r="D46" s="23" t="s">
        <v>111</v>
      </c>
      <c r="E46" s="30">
        <v>27500</v>
      </c>
      <c r="F46" s="24">
        <v>958.02</v>
      </c>
      <c r="G46" s="24">
        <v>0.64</v>
      </c>
      <c r="H46" s="24" t="s">
        <v>68</v>
      </c>
      <c r="I46" s="26"/>
      <c r="J46" s="27"/>
      <c r="K46" s="31"/>
      <c r="L46" s="31"/>
    </row>
    <row r="47" spans="2:12">
      <c r="B47" s="29" t="s">
        <v>125</v>
      </c>
      <c r="C47" s="23" t="s">
        <v>126</v>
      </c>
      <c r="D47" s="23" t="s">
        <v>40</v>
      </c>
      <c r="E47" s="30">
        <v>106000</v>
      </c>
      <c r="F47" s="24">
        <v>945.2</v>
      </c>
      <c r="G47" s="24">
        <v>0.63</v>
      </c>
      <c r="H47" s="24" t="s">
        <v>86</v>
      </c>
      <c r="I47" s="26"/>
      <c r="J47" s="27"/>
      <c r="K47" s="31"/>
      <c r="L47" s="31"/>
    </row>
    <row r="48" spans="2:12">
      <c r="B48" s="29" t="s">
        <v>127</v>
      </c>
      <c r="C48" s="23" t="s">
        <v>128</v>
      </c>
      <c r="D48" s="23" t="s">
        <v>56</v>
      </c>
      <c r="E48" s="30">
        <v>58500</v>
      </c>
      <c r="F48" s="24">
        <v>894.52</v>
      </c>
      <c r="G48" s="24">
        <v>0.6</v>
      </c>
      <c r="H48" s="24" t="s">
        <v>20</v>
      </c>
      <c r="I48" s="26"/>
      <c r="J48" s="27"/>
      <c r="K48" s="31"/>
      <c r="L48" s="31"/>
    </row>
    <row r="49" spans="2:12">
      <c r="B49" s="29" t="s">
        <v>129</v>
      </c>
      <c r="C49" s="23" t="s">
        <v>130</v>
      </c>
      <c r="D49" s="23" t="s">
        <v>131</v>
      </c>
      <c r="E49" s="30">
        <v>20650</v>
      </c>
      <c r="F49" s="24">
        <v>883.46</v>
      </c>
      <c r="G49" s="24">
        <v>0.59</v>
      </c>
      <c r="H49" s="24" t="s">
        <v>68</v>
      </c>
      <c r="I49" s="26"/>
      <c r="J49" s="27"/>
      <c r="K49" s="31"/>
      <c r="L49" s="31"/>
    </row>
    <row r="50" spans="2:12">
      <c r="B50" s="29" t="s">
        <v>132</v>
      </c>
      <c r="C50" s="23" t="s">
        <v>133</v>
      </c>
      <c r="D50" s="23" t="s">
        <v>134</v>
      </c>
      <c r="E50" s="30">
        <v>109000</v>
      </c>
      <c r="F50" s="24">
        <v>862.68</v>
      </c>
      <c r="G50" s="24">
        <v>0.57999999999999996</v>
      </c>
      <c r="H50" s="24" t="s">
        <v>86</v>
      </c>
      <c r="I50" s="26"/>
      <c r="J50" s="27"/>
      <c r="K50" s="31"/>
      <c r="L50" s="31"/>
    </row>
    <row r="51" spans="2:12">
      <c r="B51" s="29" t="s">
        <v>135</v>
      </c>
      <c r="C51" s="23" t="s">
        <v>136</v>
      </c>
      <c r="D51" s="23" t="s">
        <v>85</v>
      </c>
      <c r="E51" s="30">
        <v>52000</v>
      </c>
      <c r="F51" s="24">
        <v>862.29</v>
      </c>
      <c r="G51" s="24">
        <v>0.57999999999999996</v>
      </c>
      <c r="H51" s="24" t="s">
        <v>68</v>
      </c>
      <c r="I51" s="26"/>
      <c r="J51" s="27"/>
      <c r="K51" s="31"/>
      <c r="L51" s="31"/>
    </row>
    <row r="52" spans="2:12">
      <c r="B52" s="29" t="s">
        <v>137</v>
      </c>
      <c r="C52" s="23" t="s">
        <v>138</v>
      </c>
      <c r="D52" s="23" t="s">
        <v>28</v>
      </c>
      <c r="E52" s="30">
        <v>80000</v>
      </c>
      <c r="F52" s="24">
        <v>843.44</v>
      </c>
      <c r="G52" s="24">
        <v>0.56000000000000005</v>
      </c>
      <c r="H52" s="24" t="s">
        <v>86</v>
      </c>
      <c r="I52" s="26"/>
      <c r="J52" s="27"/>
      <c r="K52" s="31"/>
      <c r="L52" s="31"/>
    </row>
    <row r="53" spans="2:12">
      <c r="B53" s="29" t="s">
        <v>139</v>
      </c>
      <c r="C53" s="23" t="s">
        <v>140</v>
      </c>
      <c r="D53" s="23" t="s">
        <v>141</v>
      </c>
      <c r="E53" s="30">
        <v>46300</v>
      </c>
      <c r="F53" s="24">
        <v>840.02</v>
      </c>
      <c r="G53" s="24">
        <v>0.56000000000000005</v>
      </c>
      <c r="H53" s="24" t="s">
        <v>86</v>
      </c>
      <c r="I53" s="26"/>
      <c r="J53" s="27"/>
      <c r="K53" s="31"/>
      <c r="L53" s="31"/>
    </row>
    <row r="54" spans="2:12">
      <c r="B54" s="29" t="s">
        <v>142</v>
      </c>
      <c r="C54" s="23" t="s">
        <v>143</v>
      </c>
      <c r="D54" s="23" t="s">
        <v>144</v>
      </c>
      <c r="E54" s="30">
        <v>39000</v>
      </c>
      <c r="F54" s="24">
        <v>835.22</v>
      </c>
      <c r="G54" s="24">
        <v>0.56000000000000005</v>
      </c>
      <c r="H54" s="24" t="s">
        <v>86</v>
      </c>
      <c r="I54" s="26"/>
      <c r="J54" s="27"/>
      <c r="K54" s="31"/>
      <c r="L54" s="31"/>
    </row>
    <row r="55" spans="2:12">
      <c r="B55" s="29" t="s">
        <v>145</v>
      </c>
      <c r="C55" s="23" t="s">
        <v>146</v>
      </c>
      <c r="D55" s="23" t="s">
        <v>147</v>
      </c>
      <c r="E55" s="30">
        <v>112500</v>
      </c>
      <c r="F55" s="24">
        <v>823.78</v>
      </c>
      <c r="G55" s="24">
        <v>0.55000000000000004</v>
      </c>
      <c r="H55" s="24" t="s">
        <v>68</v>
      </c>
      <c r="I55" s="26"/>
      <c r="J55" s="27"/>
      <c r="K55" s="31"/>
      <c r="L55" s="31"/>
    </row>
    <row r="56" spans="2:12">
      <c r="B56" s="29" t="s">
        <v>148</v>
      </c>
      <c r="C56" s="23" t="s">
        <v>149</v>
      </c>
      <c r="D56" s="23" t="s">
        <v>71</v>
      </c>
      <c r="E56" s="30">
        <v>475000</v>
      </c>
      <c r="F56" s="24">
        <v>817.29</v>
      </c>
      <c r="G56" s="24">
        <v>0.55000000000000004</v>
      </c>
      <c r="H56" s="24" t="s">
        <v>68</v>
      </c>
      <c r="I56" s="26"/>
      <c r="J56" s="27"/>
      <c r="K56" s="31"/>
      <c r="L56" s="31"/>
    </row>
    <row r="57" spans="2:12">
      <c r="B57" s="29" t="s">
        <v>150</v>
      </c>
      <c r="C57" s="23" t="s">
        <v>151</v>
      </c>
      <c r="D57" s="23" t="s">
        <v>36</v>
      </c>
      <c r="E57" s="30">
        <v>270500</v>
      </c>
      <c r="F57" s="24">
        <v>790.13</v>
      </c>
      <c r="G57" s="24">
        <v>0.53</v>
      </c>
      <c r="H57" s="24" t="s">
        <v>20</v>
      </c>
      <c r="I57" s="26"/>
      <c r="J57" s="27">
        <v>-0.15939999999999999</v>
      </c>
      <c r="K57" s="31"/>
      <c r="L57" s="31"/>
    </row>
    <row r="58" spans="2:12">
      <c r="B58" s="29" t="s">
        <v>152</v>
      </c>
      <c r="C58" s="23" t="s">
        <v>153</v>
      </c>
      <c r="D58" s="23" t="s">
        <v>131</v>
      </c>
      <c r="E58" s="30">
        <v>7000</v>
      </c>
      <c r="F58" s="24">
        <v>784.15</v>
      </c>
      <c r="G58" s="24">
        <v>0.52</v>
      </c>
      <c r="H58" s="24" t="s">
        <v>20</v>
      </c>
      <c r="I58" s="26"/>
      <c r="J58" s="27"/>
      <c r="K58" s="31"/>
      <c r="L58" s="31"/>
    </row>
    <row r="59" spans="2:12">
      <c r="B59" s="29" t="s">
        <v>154</v>
      </c>
      <c r="C59" s="23" t="s">
        <v>155</v>
      </c>
      <c r="D59" s="23" t="s">
        <v>71</v>
      </c>
      <c r="E59" s="30">
        <v>51500</v>
      </c>
      <c r="F59" s="24">
        <v>738.61</v>
      </c>
      <c r="G59" s="24">
        <v>0.49</v>
      </c>
      <c r="H59" s="24" t="s">
        <v>86</v>
      </c>
      <c r="I59" s="26"/>
      <c r="J59" s="27"/>
      <c r="K59" s="31"/>
      <c r="L59" s="31"/>
    </row>
    <row r="60" spans="2:12">
      <c r="B60" s="29" t="s">
        <v>156</v>
      </c>
      <c r="C60" s="23" t="s">
        <v>157</v>
      </c>
      <c r="D60" s="23" t="s">
        <v>71</v>
      </c>
      <c r="E60" s="30">
        <v>126500</v>
      </c>
      <c r="F60" s="24">
        <v>719.79</v>
      </c>
      <c r="G60" s="24">
        <v>0.48</v>
      </c>
      <c r="H60" s="24" t="s">
        <v>86</v>
      </c>
      <c r="I60" s="26"/>
      <c r="J60" s="27"/>
      <c r="K60" s="31"/>
      <c r="L60" s="31"/>
    </row>
    <row r="61" spans="2:12">
      <c r="B61" s="29" t="s">
        <v>158</v>
      </c>
      <c r="C61" s="23" t="s">
        <v>159</v>
      </c>
      <c r="D61" s="23" t="s">
        <v>160</v>
      </c>
      <c r="E61" s="30">
        <v>264750</v>
      </c>
      <c r="F61" s="24">
        <v>679.61</v>
      </c>
      <c r="G61" s="24">
        <v>0.45</v>
      </c>
      <c r="H61" s="24" t="s">
        <v>20</v>
      </c>
      <c r="I61" s="26"/>
      <c r="J61" s="27"/>
      <c r="K61" s="31"/>
      <c r="L61" s="31"/>
    </row>
    <row r="62" spans="2:12">
      <c r="B62" s="29" t="s">
        <v>161</v>
      </c>
      <c r="C62" s="23" t="s">
        <v>162</v>
      </c>
      <c r="D62" s="23" t="s">
        <v>25</v>
      </c>
      <c r="E62" s="30">
        <v>22000</v>
      </c>
      <c r="F62" s="24">
        <v>654.4</v>
      </c>
      <c r="G62" s="24">
        <v>0.44</v>
      </c>
      <c r="H62" s="24" t="s">
        <v>68</v>
      </c>
      <c r="I62" s="26"/>
      <c r="J62" s="27"/>
      <c r="K62" s="31"/>
      <c r="L62" s="31"/>
    </row>
    <row r="63" spans="2:12">
      <c r="B63" s="29" t="s">
        <v>163</v>
      </c>
      <c r="C63" s="23" t="s">
        <v>164</v>
      </c>
      <c r="D63" s="23" t="s">
        <v>165</v>
      </c>
      <c r="E63" s="30">
        <v>116000</v>
      </c>
      <c r="F63" s="24">
        <v>639.91</v>
      </c>
      <c r="G63" s="24">
        <v>0.43</v>
      </c>
      <c r="H63" s="24" t="s">
        <v>86</v>
      </c>
      <c r="I63" s="26"/>
      <c r="J63" s="27"/>
      <c r="K63" s="31"/>
      <c r="L63" s="31"/>
    </row>
    <row r="64" spans="2:12">
      <c r="B64" s="29" t="s">
        <v>166</v>
      </c>
      <c r="C64" s="23" t="s">
        <v>167</v>
      </c>
      <c r="D64" s="23" t="s">
        <v>168</v>
      </c>
      <c r="E64" s="30">
        <v>143000</v>
      </c>
      <c r="F64" s="24">
        <v>600.74</v>
      </c>
      <c r="G64" s="24">
        <v>0.4</v>
      </c>
      <c r="H64" s="24" t="s">
        <v>86</v>
      </c>
      <c r="I64" s="26"/>
      <c r="J64" s="27"/>
      <c r="K64" s="31"/>
      <c r="L64" s="31"/>
    </row>
    <row r="65" spans="2:12">
      <c r="B65" s="29" t="s">
        <v>169</v>
      </c>
      <c r="C65" s="23" t="s">
        <v>170</v>
      </c>
      <c r="D65" s="23" t="s">
        <v>53</v>
      </c>
      <c r="E65" s="30">
        <v>76000</v>
      </c>
      <c r="F65" s="24">
        <v>597.70000000000005</v>
      </c>
      <c r="G65" s="24">
        <v>0.4</v>
      </c>
      <c r="H65" s="24" t="s">
        <v>20</v>
      </c>
      <c r="I65" s="26"/>
      <c r="J65" s="27"/>
      <c r="K65" s="31"/>
      <c r="L65" s="31"/>
    </row>
    <row r="66" spans="2:12">
      <c r="B66" s="29" t="s">
        <v>171</v>
      </c>
      <c r="C66" s="23" t="s">
        <v>172</v>
      </c>
      <c r="D66" s="23" t="s">
        <v>71</v>
      </c>
      <c r="E66" s="30">
        <v>16000</v>
      </c>
      <c r="F66" s="24">
        <v>593.54</v>
      </c>
      <c r="G66" s="24">
        <v>0.4</v>
      </c>
      <c r="H66" s="24" t="s">
        <v>20</v>
      </c>
      <c r="I66" s="26"/>
      <c r="J66" s="27"/>
      <c r="K66" s="31"/>
      <c r="L66" s="31"/>
    </row>
    <row r="67" spans="2:12">
      <c r="B67" s="29" t="s">
        <v>173</v>
      </c>
      <c r="C67" s="23" t="s">
        <v>174</v>
      </c>
      <c r="D67" s="23" t="s">
        <v>108</v>
      </c>
      <c r="E67" s="30">
        <v>919000</v>
      </c>
      <c r="F67" s="24">
        <v>588.07000000000005</v>
      </c>
      <c r="G67" s="24">
        <v>0.39</v>
      </c>
      <c r="H67" s="24" t="s">
        <v>68</v>
      </c>
      <c r="I67" s="26"/>
      <c r="J67" s="27"/>
      <c r="K67" s="31"/>
      <c r="L67" s="31"/>
    </row>
    <row r="68" spans="2:12">
      <c r="B68" s="29" t="s">
        <v>175</v>
      </c>
      <c r="C68" s="23" t="s">
        <v>176</v>
      </c>
      <c r="D68" s="23" t="s">
        <v>85</v>
      </c>
      <c r="E68" s="30">
        <v>170000</v>
      </c>
      <c r="F68" s="24">
        <v>575.79</v>
      </c>
      <c r="G68" s="24">
        <v>0.39</v>
      </c>
      <c r="H68" s="24" t="s">
        <v>86</v>
      </c>
      <c r="I68" s="26"/>
      <c r="J68" s="27"/>
      <c r="K68" s="31"/>
      <c r="L68" s="31"/>
    </row>
    <row r="69" spans="2:12">
      <c r="B69" s="29" t="s">
        <v>177</v>
      </c>
      <c r="C69" s="23" t="s">
        <v>178</v>
      </c>
      <c r="D69" s="23" t="s">
        <v>71</v>
      </c>
      <c r="E69" s="30">
        <v>77000</v>
      </c>
      <c r="F69" s="24">
        <v>459.84</v>
      </c>
      <c r="G69" s="24">
        <v>0.31</v>
      </c>
      <c r="H69" s="24" t="s">
        <v>86</v>
      </c>
      <c r="I69" s="26"/>
      <c r="J69" s="27"/>
      <c r="K69" s="31"/>
      <c r="L69" s="31"/>
    </row>
    <row r="70" spans="2:12">
      <c r="B70" s="29" t="s">
        <v>179</v>
      </c>
      <c r="C70" s="23" t="s">
        <v>180</v>
      </c>
      <c r="D70" s="23" t="s">
        <v>108</v>
      </c>
      <c r="E70" s="30">
        <v>20000</v>
      </c>
      <c r="F70" s="24">
        <v>101.93</v>
      </c>
      <c r="G70" s="24">
        <v>7.0000000000000007E-2</v>
      </c>
      <c r="H70" s="24" t="s">
        <v>68</v>
      </c>
      <c r="I70" s="26"/>
      <c r="J70" s="27"/>
      <c r="K70" s="31"/>
      <c r="L70" s="31"/>
    </row>
    <row r="71" spans="2:12">
      <c r="B71" s="34" t="s">
        <v>181</v>
      </c>
      <c r="C71" s="35"/>
      <c r="D71" s="35"/>
      <c r="E71" s="35"/>
      <c r="F71" s="36">
        <f>SUM(F7:F70)</f>
        <v>99009.399999999951</v>
      </c>
      <c r="G71" s="36">
        <f>SUM(G7:G70)</f>
        <v>66.22999999999999</v>
      </c>
      <c r="H71" s="37"/>
      <c r="I71" s="38"/>
      <c r="J71" s="36">
        <f>SUM(J7:J70)</f>
        <v>-8.4324000000000012</v>
      </c>
      <c r="K71" s="31"/>
      <c r="L71" s="31"/>
    </row>
    <row r="72" spans="2:12">
      <c r="B72" s="39" t="s">
        <v>182</v>
      </c>
      <c r="C72" s="39"/>
      <c r="D72" s="39"/>
      <c r="E72" s="39"/>
      <c r="F72" s="40">
        <f>F71</f>
        <v>99009.399999999951</v>
      </c>
      <c r="G72" s="40">
        <f>G71</f>
        <v>66.22999999999999</v>
      </c>
      <c r="H72" s="41"/>
      <c r="I72" s="41"/>
      <c r="J72" s="40">
        <f>J71</f>
        <v>-8.4324000000000012</v>
      </c>
      <c r="K72" s="31"/>
      <c r="L72" s="31"/>
    </row>
    <row r="73" spans="2:12">
      <c r="B73" s="42" t="s">
        <v>183</v>
      </c>
      <c r="C73" s="43"/>
      <c r="D73" s="43"/>
      <c r="E73" s="43"/>
      <c r="F73" s="44"/>
      <c r="G73" s="44"/>
      <c r="H73" s="44"/>
      <c r="I73" s="44"/>
      <c r="J73" s="27"/>
      <c r="K73" s="31"/>
      <c r="L73" s="31"/>
    </row>
    <row r="74" spans="2:12">
      <c r="B74" s="45" t="s">
        <v>16</v>
      </c>
      <c r="C74" s="23"/>
      <c r="D74" s="23"/>
      <c r="E74" s="23"/>
      <c r="F74" s="24"/>
      <c r="G74" s="24"/>
      <c r="H74" s="24"/>
      <c r="I74" s="24"/>
      <c r="J74" s="27"/>
      <c r="K74" s="31"/>
      <c r="L74" s="31"/>
    </row>
    <row r="75" spans="2:12">
      <c r="B75" s="23" t="s">
        <v>184</v>
      </c>
      <c r="C75" s="23" t="s">
        <v>185</v>
      </c>
      <c r="D75" s="23" t="s">
        <v>186</v>
      </c>
      <c r="E75" s="30">
        <v>750</v>
      </c>
      <c r="F75" s="24">
        <v>7500.49</v>
      </c>
      <c r="G75" s="24">
        <v>5.0199999999999996</v>
      </c>
      <c r="H75" s="24"/>
      <c r="I75" s="24">
        <v>7.99</v>
      </c>
      <c r="J75" s="27"/>
      <c r="K75" s="31"/>
      <c r="L75" s="31"/>
    </row>
    <row r="76" spans="2:12">
      <c r="B76" s="23" t="s">
        <v>187</v>
      </c>
      <c r="C76" s="23" t="s">
        <v>188</v>
      </c>
      <c r="D76" s="23" t="s">
        <v>186</v>
      </c>
      <c r="E76" s="30">
        <v>5000</v>
      </c>
      <c r="F76" s="24">
        <v>5027.04</v>
      </c>
      <c r="G76" s="24">
        <v>3.36</v>
      </c>
      <c r="H76" s="24"/>
      <c r="I76" s="24">
        <v>7.8</v>
      </c>
      <c r="J76" s="27"/>
      <c r="K76" s="31"/>
      <c r="L76" s="31"/>
    </row>
    <row r="77" spans="2:12">
      <c r="B77" s="23" t="s">
        <v>189</v>
      </c>
      <c r="C77" s="23" t="s">
        <v>190</v>
      </c>
      <c r="D77" s="23" t="s">
        <v>186</v>
      </c>
      <c r="E77" s="30">
        <v>3000</v>
      </c>
      <c r="F77" s="24">
        <v>3008.73</v>
      </c>
      <c r="G77" s="24">
        <v>2.0099999999999998</v>
      </c>
      <c r="H77" s="24"/>
      <c r="I77" s="24">
        <v>7.85</v>
      </c>
      <c r="J77" s="27"/>
      <c r="K77" s="31"/>
      <c r="L77" s="31"/>
    </row>
    <row r="78" spans="2:12">
      <c r="B78" s="23" t="s">
        <v>191</v>
      </c>
      <c r="C78" s="23" t="s">
        <v>192</v>
      </c>
      <c r="D78" s="23" t="s">
        <v>186</v>
      </c>
      <c r="E78" s="30">
        <v>2500</v>
      </c>
      <c r="F78" s="24">
        <v>2527.0100000000002</v>
      </c>
      <c r="G78" s="24">
        <v>1.69</v>
      </c>
      <c r="H78" s="24"/>
      <c r="I78" s="24">
        <v>7.44</v>
      </c>
      <c r="J78" s="27"/>
      <c r="K78" s="31"/>
      <c r="L78" s="31"/>
    </row>
    <row r="79" spans="2:12">
      <c r="B79" s="23" t="s">
        <v>193</v>
      </c>
      <c r="C79" s="23" t="s">
        <v>194</v>
      </c>
      <c r="D79" s="23" t="s">
        <v>186</v>
      </c>
      <c r="E79" s="30">
        <v>2500</v>
      </c>
      <c r="F79" s="24">
        <v>2496.27</v>
      </c>
      <c r="G79" s="24">
        <v>1.67</v>
      </c>
      <c r="H79" s="24"/>
      <c r="I79" s="24">
        <v>7.71</v>
      </c>
      <c r="J79" s="27"/>
      <c r="K79" s="31"/>
      <c r="L79" s="31"/>
    </row>
    <row r="80" spans="2:12">
      <c r="B80" s="35" t="s">
        <v>181</v>
      </c>
      <c r="C80" s="35"/>
      <c r="D80" s="35"/>
      <c r="E80" s="35"/>
      <c r="F80" s="36">
        <f>SUM(F74:F79)</f>
        <v>20559.539999999997</v>
      </c>
      <c r="G80" s="36">
        <f>SUM(G74:G79)</f>
        <v>13.749999999999998</v>
      </c>
      <c r="H80" s="46"/>
      <c r="I80" s="46"/>
      <c r="J80" s="47"/>
      <c r="K80" s="31"/>
      <c r="L80" s="31"/>
    </row>
    <row r="81" spans="2:12">
      <c r="B81" s="48" t="s">
        <v>182</v>
      </c>
      <c r="C81" s="48"/>
      <c r="D81" s="48"/>
      <c r="E81" s="48"/>
      <c r="F81" s="49">
        <f>F80</f>
        <v>20559.539999999997</v>
      </c>
      <c r="G81" s="49">
        <f>G80</f>
        <v>13.749999999999998</v>
      </c>
      <c r="H81" s="49"/>
      <c r="I81" s="49"/>
      <c r="J81" s="47"/>
      <c r="K81" s="31"/>
      <c r="L81" s="31"/>
    </row>
    <row r="82" spans="2:12">
      <c r="B82" s="45" t="s">
        <v>195</v>
      </c>
      <c r="C82" s="23"/>
      <c r="D82" s="23"/>
      <c r="E82" s="23"/>
      <c r="F82" s="24"/>
      <c r="G82" s="24"/>
      <c r="H82" s="24"/>
      <c r="I82" s="24"/>
      <c r="J82" s="27"/>
      <c r="K82" s="31"/>
      <c r="L82" s="31"/>
    </row>
    <row r="83" spans="2:12">
      <c r="B83" s="45" t="s">
        <v>196</v>
      </c>
      <c r="C83" s="23"/>
      <c r="D83" s="23"/>
      <c r="E83" s="23"/>
      <c r="F83" s="24"/>
      <c r="G83" s="24"/>
      <c r="H83" s="24"/>
      <c r="I83" s="24"/>
      <c r="J83" s="27"/>
      <c r="K83" s="31"/>
      <c r="L83" s="31"/>
    </row>
    <row r="84" spans="2:12">
      <c r="B84" s="23" t="s">
        <v>197</v>
      </c>
      <c r="C84" s="23" t="s">
        <v>198</v>
      </c>
      <c r="D84" s="23" t="s">
        <v>199</v>
      </c>
      <c r="E84" s="30">
        <v>2500000</v>
      </c>
      <c r="F84" s="24">
        <v>2449.59</v>
      </c>
      <c r="G84" s="24">
        <v>1.64</v>
      </c>
      <c r="H84" s="24"/>
      <c r="I84" s="24">
        <v>6.47</v>
      </c>
      <c r="J84" s="27"/>
      <c r="K84" s="31"/>
      <c r="L84" s="31"/>
    </row>
    <row r="85" spans="2:12">
      <c r="B85" s="23" t="s">
        <v>200</v>
      </c>
      <c r="C85" s="23" t="s">
        <v>201</v>
      </c>
      <c r="D85" s="23" t="s">
        <v>199</v>
      </c>
      <c r="E85" s="30">
        <v>2500000</v>
      </c>
      <c r="F85" s="24">
        <v>2397.36</v>
      </c>
      <c r="G85" s="24">
        <v>1.6</v>
      </c>
      <c r="H85" s="24"/>
      <c r="I85" s="24">
        <v>6.65</v>
      </c>
      <c r="J85" s="27"/>
      <c r="K85" s="31"/>
      <c r="L85" s="31"/>
    </row>
    <row r="86" spans="2:12">
      <c r="B86" s="23" t="s">
        <v>202</v>
      </c>
      <c r="C86" s="23" t="s">
        <v>203</v>
      </c>
      <c r="D86" s="23" t="s">
        <v>199</v>
      </c>
      <c r="E86" s="30">
        <v>500000</v>
      </c>
      <c r="F86" s="24">
        <v>495.35</v>
      </c>
      <c r="G86" s="24">
        <v>0.33</v>
      </c>
      <c r="H86" s="24"/>
      <c r="I86" s="24">
        <v>6.47</v>
      </c>
      <c r="J86" s="27"/>
      <c r="K86" s="31"/>
      <c r="L86" s="31"/>
    </row>
    <row r="87" spans="2:12">
      <c r="B87" s="35" t="s">
        <v>181</v>
      </c>
      <c r="C87" s="35"/>
      <c r="D87" s="35"/>
      <c r="E87" s="35"/>
      <c r="F87" s="36">
        <f>SUM(F83:F86)</f>
        <v>5342.3000000000011</v>
      </c>
      <c r="G87" s="36">
        <f>SUM(G83:G86)</f>
        <v>3.5700000000000003</v>
      </c>
      <c r="H87" s="46"/>
      <c r="I87" s="46"/>
      <c r="J87" s="50"/>
      <c r="K87" s="31"/>
      <c r="L87" s="31"/>
    </row>
    <row r="88" spans="2:12">
      <c r="B88" s="48" t="s">
        <v>182</v>
      </c>
      <c r="C88" s="48"/>
      <c r="D88" s="48"/>
      <c r="E88" s="48"/>
      <c r="F88" s="49">
        <f>+F87</f>
        <v>5342.3000000000011</v>
      </c>
      <c r="G88" s="49">
        <f>+G87</f>
        <v>3.5700000000000003</v>
      </c>
      <c r="H88" s="49"/>
      <c r="I88" s="49"/>
      <c r="J88" s="47"/>
      <c r="K88" s="31"/>
      <c r="L88" s="31"/>
    </row>
    <row r="89" spans="2:12">
      <c r="B89" s="45" t="s">
        <v>204</v>
      </c>
      <c r="C89" s="23"/>
      <c r="D89" s="23"/>
      <c r="E89" s="23"/>
      <c r="F89" s="24"/>
      <c r="G89" s="24"/>
      <c r="H89" s="24"/>
      <c r="I89" s="24"/>
      <c r="J89" s="27"/>
      <c r="K89" s="31"/>
      <c r="L89" s="31"/>
    </row>
    <row r="90" spans="2:12">
      <c r="B90" s="23" t="s">
        <v>205</v>
      </c>
      <c r="C90" s="23" t="s">
        <v>206</v>
      </c>
      <c r="D90" s="23" t="s">
        <v>207</v>
      </c>
      <c r="E90" s="30">
        <v>5000000</v>
      </c>
      <c r="F90" s="24">
        <v>5108.75</v>
      </c>
      <c r="G90" s="24">
        <v>3.42</v>
      </c>
      <c r="H90" s="24"/>
      <c r="I90" s="24">
        <v>6.9</v>
      </c>
      <c r="J90" s="27"/>
      <c r="K90" s="31"/>
      <c r="L90" s="31"/>
    </row>
    <row r="91" spans="2:12">
      <c r="B91" s="23" t="s">
        <v>208</v>
      </c>
      <c r="C91" s="23" t="s">
        <v>209</v>
      </c>
      <c r="D91" s="23" t="s">
        <v>207</v>
      </c>
      <c r="E91" s="30">
        <v>5000000</v>
      </c>
      <c r="F91" s="24">
        <v>5011.96</v>
      </c>
      <c r="G91" s="24">
        <v>3.35</v>
      </c>
      <c r="H91" s="24"/>
      <c r="I91" s="24">
        <v>6.87</v>
      </c>
      <c r="J91" s="27"/>
      <c r="K91" s="31"/>
      <c r="L91" s="31"/>
    </row>
    <row r="92" spans="2:12">
      <c r="B92" s="23" t="s">
        <v>210</v>
      </c>
      <c r="C92" s="23" t="s">
        <v>211</v>
      </c>
      <c r="D92" s="23" t="s">
        <v>207</v>
      </c>
      <c r="E92" s="30">
        <v>2500000</v>
      </c>
      <c r="F92" s="24">
        <v>2589.4499999999998</v>
      </c>
      <c r="G92" s="24">
        <v>1.73</v>
      </c>
      <c r="H92" s="24"/>
      <c r="I92" s="24">
        <v>7.13</v>
      </c>
      <c r="J92" s="27"/>
      <c r="K92" s="31"/>
      <c r="L92" s="31"/>
    </row>
    <row r="93" spans="2:12">
      <c r="B93" s="23" t="s">
        <v>212</v>
      </c>
      <c r="C93" s="23" t="s">
        <v>213</v>
      </c>
      <c r="D93" s="23" t="s">
        <v>207</v>
      </c>
      <c r="E93" s="30">
        <v>2500000</v>
      </c>
      <c r="F93" s="24">
        <v>2558.79</v>
      </c>
      <c r="G93" s="24">
        <v>1.71</v>
      </c>
      <c r="H93" s="24"/>
      <c r="I93" s="24">
        <v>6.93</v>
      </c>
      <c r="J93" s="27"/>
      <c r="K93" s="31"/>
      <c r="L93" s="31"/>
    </row>
    <row r="94" spans="2:12">
      <c r="B94" s="51" t="s">
        <v>214</v>
      </c>
      <c r="C94" s="51" t="s">
        <v>215</v>
      </c>
      <c r="D94" s="51" t="s">
        <v>207</v>
      </c>
      <c r="E94" s="52">
        <v>1500000</v>
      </c>
      <c r="F94" s="53">
        <v>1527.57</v>
      </c>
      <c r="G94" s="53">
        <v>1.02</v>
      </c>
      <c r="H94" s="53"/>
      <c r="I94" s="53">
        <v>6.87</v>
      </c>
      <c r="J94" s="54"/>
      <c r="K94" s="31"/>
      <c r="L94" s="31"/>
    </row>
    <row r="95" spans="2:12">
      <c r="B95" s="55" t="s">
        <v>182</v>
      </c>
      <c r="C95" s="55"/>
      <c r="D95" s="55"/>
      <c r="E95" s="55"/>
      <c r="F95" s="56">
        <f>SUM(F90:F94)</f>
        <v>16796.52</v>
      </c>
      <c r="G95" s="56">
        <f>SUM(G90:G94)</f>
        <v>11.23</v>
      </c>
      <c r="H95" s="56"/>
      <c r="I95" s="56"/>
      <c r="J95" s="57"/>
      <c r="K95" s="31"/>
      <c r="L95" s="31"/>
    </row>
    <row r="96" spans="2:12">
      <c r="B96" s="45" t="s">
        <v>216</v>
      </c>
      <c r="C96" s="23"/>
      <c r="D96" s="23"/>
      <c r="E96" s="23"/>
      <c r="F96" s="24"/>
      <c r="G96" s="24"/>
      <c r="H96" s="24"/>
      <c r="I96" s="24"/>
      <c r="J96" s="24"/>
      <c r="K96" s="31"/>
      <c r="L96" s="31"/>
    </row>
    <row r="97" spans="2:12">
      <c r="B97" s="23" t="s">
        <v>216</v>
      </c>
      <c r="C97" s="23"/>
      <c r="D97" s="23"/>
      <c r="E97" s="23"/>
      <c r="F97" s="24">
        <v>5970.18</v>
      </c>
      <c r="G97" s="24">
        <v>3.9899999999999998</v>
      </c>
      <c r="H97" s="24"/>
      <c r="I97" s="24"/>
      <c r="J97" s="24"/>
      <c r="K97" s="31"/>
      <c r="L97" s="31"/>
    </row>
    <row r="98" spans="2:12">
      <c r="B98" s="35" t="s">
        <v>181</v>
      </c>
      <c r="C98" s="35"/>
      <c r="D98" s="35"/>
      <c r="E98" s="35"/>
      <c r="F98" s="36">
        <f>SUM(F96:F97)</f>
        <v>5970.18</v>
      </c>
      <c r="G98" s="36">
        <f>SUM(G96:G97)</f>
        <v>3.9899999999999998</v>
      </c>
      <c r="H98" s="46"/>
      <c r="I98" s="46"/>
      <c r="J98" s="46"/>
      <c r="K98" s="31"/>
      <c r="L98" s="31"/>
    </row>
    <row r="99" spans="2:12">
      <c r="B99" s="58" t="s">
        <v>182</v>
      </c>
      <c r="C99" s="58"/>
      <c r="D99" s="58"/>
      <c r="E99" s="58"/>
      <c r="F99" s="47">
        <f>F98</f>
        <v>5970.18</v>
      </c>
      <c r="G99" s="47">
        <f>G98</f>
        <v>3.9899999999999998</v>
      </c>
      <c r="H99" s="47"/>
      <c r="I99" s="47"/>
      <c r="J99" s="59"/>
      <c r="K99" s="31"/>
      <c r="L99" s="31"/>
    </row>
    <row r="100" spans="2:12">
      <c r="B100" s="60" t="s">
        <v>217</v>
      </c>
      <c r="C100" s="60"/>
      <c r="D100" s="60"/>
      <c r="E100" s="60"/>
      <c r="F100" s="57">
        <v>-143.4218875</v>
      </c>
      <c r="G100" s="57">
        <f>F100/F102*100</f>
        <v>-9.592814880907391E-2</v>
      </c>
      <c r="H100" s="57"/>
      <c r="I100" s="57"/>
      <c r="J100" s="57"/>
      <c r="K100" s="31"/>
      <c r="L100" s="31"/>
    </row>
    <row r="101" spans="2:12">
      <c r="B101" s="60" t="s">
        <v>218</v>
      </c>
      <c r="C101" s="60"/>
      <c r="D101" s="60"/>
      <c r="E101" s="60"/>
      <c r="F101" s="57">
        <f>F102-(+F72+F81+F88+F95+F99+F100)</f>
        <v>1975.1818875000754</v>
      </c>
      <c r="G101" s="57">
        <f>G102-(+G72+G81+G88+G95+G99+G100)</f>
        <v>1.3259281488090977</v>
      </c>
      <c r="H101" s="57"/>
      <c r="I101" s="57"/>
      <c r="J101" s="57"/>
      <c r="K101" s="31"/>
      <c r="L101" s="31"/>
    </row>
    <row r="102" spans="2:12">
      <c r="B102" s="60" t="s">
        <v>219</v>
      </c>
      <c r="C102" s="60"/>
      <c r="D102" s="60"/>
      <c r="E102" s="60"/>
      <c r="F102" s="57">
        <v>149509.70000000001</v>
      </c>
      <c r="G102" s="57">
        <v>100</v>
      </c>
      <c r="H102" s="57"/>
      <c r="I102" s="57"/>
      <c r="J102" s="57"/>
      <c r="K102" s="31"/>
      <c r="L102" s="31"/>
    </row>
    <row r="103" spans="2:12">
      <c r="J103" s="8"/>
    </row>
    <row r="104" spans="2:12">
      <c r="B104" s="61" t="s">
        <v>220</v>
      </c>
      <c r="J104" s="8"/>
    </row>
    <row r="105" spans="2:12" ht="12" thickBot="1">
      <c r="J105" s="8"/>
    </row>
    <row r="106" spans="2:12" ht="12.5" thickTop="1" thickBot="1">
      <c r="B106" s="62" t="s">
        <v>221</v>
      </c>
      <c r="C106" s="63">
        <v>3.3696000000000002</v>
      </c>
      <c r="J106" s="8"/>
    </row>
    <row r="107" spans="2:12" ht="12.5" thickTop="1" thickBot="1">
      <c r="J107" s="8"/>
    </row>
    <row r="108" spans="2:12" ht="12.5" thickTop="1" thickBot="1">
      <c r="B108" s="62" t="s">
        <v>222</v>
      </c>
      <c r="C108" s="64">
        <v>7.2300000000000003E-2</v>
      </c>
      <c r="J108" s="8"/>
    </row>
    <row r="109" spans="2:12" ht="12.5" thickTop="1" thickBot="1">
      <c r="J109" s="8"/>
    </row>
    <row r="110" spans="2:12" ht="12.5" thickTop="1" thickBot="1">
      <c r="B110" s="62" t="s">
        <v>223</v>
      </c>
      <c r="C110" s="63">
        <v>3.5287999999999999</v>
      </c>
      <c r="J110" s="8"/>
    </row>
    <row r="111" spans="2:12" ht="12.5" thickTop="1" thickBot="1">
      <c r="J111" s="8"/>
    </row>
    <row r="112" spans="2:12" ht="12.5" thickTop="1" thickBot="1">
      <c r="B112" s="65" t="s">
        <v>224</v>
      </c>
      <c r="C112" s="66">
        <v>12607.38</v>
      </c>
      <c r="J112" s="8"/>
    </row>
    <row r="113" spans="2:10" ht="12.5" thickTop="1" thickBot="1">
      <c r="B113" s="67"/>
      <c r="C113" s="67"/>
      <c r="J113" s="8"/>
    </row>
    <row r="114" spans="2:10" ht="12.5" thickTop="1" thickBot="1">
      <c r="B114" s="65" t="s">
        <v>225</v>
      </c>
      <c r="C114" s="66">
        <f>C112/F102*100</f>
        <v>8.4324829760209532</v>
      </c>
      <c r="J114" s="8"/>
    </row>
    <row r="115" spans="2:10" ht="12" thickTop="1">
      <c r="J115" s="8"/>
    </row>
    <row r="116" spans="2:10">
      <c r="J116" s="8"/>
    </row>
    <row r="117" spans="2:10">
      <c r="J117" s="8"/>
    </row>
    <row r="118" spans="2:10">
      <c r="J118" s="8"/>
    </row>
    <row r="119" spans="2:10">
      <c r="J119" s="8"/>
    </row>
    <row r="120" spans="2:10">
      <c r="J120" s="8"/>
    </row>
    <row r="121" spans="2:10">
      <c r="J121" s="8"/>
    </row>
    <row r="122" spans="2:10">
      <c r="J122" s="8"/>
    </row>
    <row r="123" spans="2:10">
      <c r="J123" s="8"/>
    </row>
    <row r="124" spans="2:10">
      <c r="J124" s="8"/>
    </row>
    <row r="125" spans="2:10">
      <c r="J125" s="8"/>
    </row>
    <row r="126" spans="2:10">
      <c r="J126" s="8"/>
    </row>
    <row r="127" spans="2:10">
      <c r="J127" s="8"/>
    </row>
    <row r="128" spans="2:10">
      <c r="J128" s="8"/>
    </row>
    <row r="129" spans="10:10">
      <c r="J129" s="8"/>
    </row>
    <row r="130" spans="10:10">
      <c r="J130" s="8"/>
    </row>
    <row r="131" spans="10:10">
      <c r="J131" s="8"/>
    </row>
    <row r="132" spans="10:10">
      <c r="J132" s="8"/>
    </row>
    <row r="133" spans="10:10">
      <c r="J133" s="8"/>
    </row>
    <row r="134" spans="10:10">
      <c r="J134" s="8"/>
    </row>
    <row r="135" spans="10:10">
      <c r="J135" s="8"/>
    </row>
    <row r="136" spans="10:10">
      <c r="J136" s="8"/>
    </row>
    <row r="137" spans="10:10">
      <c r="J137" s="8"/>
    </row>
    <row r="138" spans="10:10">
      <c r="J138" s="8"/>
    </row>
    <row r="139" spans="10:10">
      <c r="J139" s="8"/>
    </row>
    <row r="140" spans="10:10">
      <c r="J140" s="8"/>
    </row>
    <row r="141" spans="10:10">
      <c r="J141" s="8"/>
    </row>
    <row r="142" spans="10:10">
      <c r="J142" s="8"/>
    </row>
    <row r="143" spans="10:10">
      <c r="J143" s="8"/>
    </row>
    <row r="144" spans="10:10">
      <c r="J144" s="8"/>
    </row>
    <row r="145" spans="10:10">
      <c r="J145" s="8"/>
    </row>
    <row r="146" spans="10:10">
      <c r="J146" s="8"/>
    </row>
    <row r="147" spans="10:10">
      <c r="J147" s="8"/>
    </row>
    <row r="148" spans="10:10">
      <c r="J148" s="8"/>
    </row>
    <row r="149" spans="10:10">
      <c r="J149" s="8"/>
    </row>
    <row r="150" spans="10:10">
      <c r="J150" s="8"/>
    </row>
    <row r="151" spans="10:10">
      <c r="J151" s="8"/>
    </row>
    <row r="152" spans="10:10">
      <c r="J152" s="8"/>
    </row>
    <row r="153" spans="10:10">
      <c r="J153" s="8"/>
    </row>
    <row r="154" spans="10:10">
      <c r="J154" s="8"/>
    </row>
    <row r="155" spans="10:10">
      <c r="J155" s="8"/>
    </row>
    <row r="156" spans="10:10">
      <c r="J156" s="8"/>
    </row>
    <row r="157" spans="10:10">
      <c r="J157" s="8"/>
    </row>
    <row r="158" spans="10:10">
      <c r="J158" s="8"/>
    </row>
    <row r="159" spans="10:10">
      <c r="J159" s="8"/>
    </row>
    <row r="160" spans="10:10">
      <c r="J160" s="8"/>
    </row>
    <row r="161" spans="10:10">
      <c r="J161" s="8"/>
    </row>
    <row r="162" spans="10:10">
      <c r="J162" s="8"/>
    </row>
    <row r="163" spans="10:10">
      <c r="J163" s="8"/>
    </row>
    <row r="164" spans="10:10">
      <c r="J164" s="8"/>
    </row>
    <row r="165" spans="10:10">
      <c r="J165" s="8"/>
    </row>
    <row r="166" spans="10:10">
      <c r="J166" s="8"/>
    </row>
    <row r="167" spans="10:10">
      <c r="J167" s="8"/>
    </row>
    <row r="168" spans="10:10">
      <c r="J168" s="8"/>
    </row>
    <row r="169" spans="10:10">
      <c r="J169" s="8"/>
    </row>
    <row r="170" spans="10:10">
      <c r="J170" s="8"/>
    </row>
    <row r="171" spans="10:10">
      <c r="J171" s="8"/>
    </row>
    <row r="172" spans="10:10">
      <c r="J172" s="8"/>
    </row>
    <row r="173" spans="10:10">
      <c r="J173" s="8"/>
    </row>
    <row r="174" spans="10:10">
      <c r="J174" s="8"/>
    </row>
    <row r="175" spans="10:10">
      <c r="J175" s="8"/>
    </row>
    <row r="176" spans="10:10">
      <c r="J176" s="8"/>
    </row>
    <row r="177" spans="10:10">
      <c r="J177" s="8"/>
    </row>
    <row r="178" spans="10:10">
      <c r="J178" s="8"/>
    </row>
    <row r="179" spans="10:10">
      <c r="J179" s="8"/>
    </row>
    <row r="180" spans="10:10">
      <c r="J180" s="8"/>
    </row>
    <row r="181" spans="10:10">
      <c r="J181" s="8"/>
    </row>
    <row r="182" spans="10:10">
      <c r="J182" s="8"/>
    </row>
    <row r="183" spans="10:10">
      <c r="J183" s="8"/>
    </row>
    <row r="184" spans="10:10">
      <c r="J184" s="8"/>
    </row>
    <row r="185" spans="10:10">
      <c r="J185" s="8"/>
    </row>
    <row r="186" spans="10:10">
      <c r="J186" s="8"/>
    </row>
    <row r="187" spans="10:10">
      <c r="J187" s="8"/>
    </row>
    <row r="188" spans="10:10">
      <c r="J188" s="8"/>
    </row>
    <row r="189" spans="10:10">
      <c r="J189" s="8"/>
    </row>
    <row r="190" spans="10:10">
      <c r="J190" s="8"/>
    </row>
    <row r="191" spans="10:10">
      <c r="J191" s="8"/>
    </row>
    <row r="192" spans="10:10">
      <c r="J192" s="8"/>
    </row>
    <row r="193" spans="10:10">
      <c r="J193" s="8"/>
    </row>
    <row r="194" spans="10:10">
      <c r="J194" s="8"/>
    </row>
    <row r="195" spans="10:10">
      <c r="J195" s="8"/>
    </row>
    <row r="196" spans="10:10">
      <c r="J196" s="8"/>
    </row>
    <row r="197" spans="10:10">
      <c r="J197" s="8"/>
    </row>
    <row r="198" spans="10:10">
      <c r="J198" s="8"/>
    </row>
    <row r="199" spans="10:10">
      <c r="J199" s="8"/>
    </row>
    <row r="200" spans="10:10">
      <c r="J200" s="8"/>
    </row>
    <row r="201" spans="10:10">
      <c r="J201" s="8"/>
    </row>
    <row r="202" spans="10:10">
      <c r="J202" s="8"/>
    </row>
    <row r="203" spans="10:10">
      <c r="J203" s="8"/>
    </row>
    <row r="204" spans="10:10">
      <c r="J204" s="8"/>
    </row>
    <row r="205" spans="10:10">
      <c r="J205" s="8"/>
    </row>
    <row r="206" spans="10:10">
      <c r="J206" s="8"/>
    </row>
    <row r="207" spans="10:10">
      <c r="J207" s="8"/>
    </row>
    <row r="208" spans="10:10">
      <c r="J208" s="8"/>
    </row>
    <row r="209" spans="10:10">
      <c r="J209" s="8"/>
    </row>
    <row r="210" spans="10:10">
      <c r="J210" s="8"/>
    </row>
    <row r="211" spans="10:10">
      <c r="J211" s="8"/>
    </row>
    <row r="212" spans="10:10">
      <c r="J212" s="8"/>
    </row>
    <row r="213" spans="10:10">
      <c r="J213" s="8"/>
    </row>
    <row r="214" spans="10:10">
      <c r="J214" s="8"/>
    </row>
    <row r="215" spans="10:10">
      <c r="J215" s="8"/>
    </row>
    <row r="216" spans="10:10">
      <c r="J216" s="8"/>
    </row>
    <row r="217" spans="10:10">
      <c r="J217" s="8"/>
    </row>
    <row r="218" spans="10:10">
      <c r="J218" s="8"/>
    </row>
    <row r="219" spans="10:10">
      <c r="J219" s="8"/>
    </row>
    <row r="220" spans="10:10">
      <c r="J220" s="8"/>
    </row>
    <row r="221" spans="10:10">
      <c r="J221" s="8"/>
    </row>
    <row r="222" spans="10:10">
      <c r="J222" s="8"/>
    </row>
    <row r="223" spans="10:10">
      <c r="J223" s="8"/>
    </row>
    <row r="224" spans="10:10">
      <c r="J224" s="8"/>
    </row>
    <row r="225" spans="10:10">
      <c r="J225" s="8"/>
    </row>
    <row r="226" spans="10:10">
      <c r="J226" s="8"/>
    </row>
    <row r="227" spans="10:10">
      <c r="J227" s="8"/>
    </row>
    <row r="228" spans="10:10">
      <c r="J228" s="8"/>
    </row>
    <row r="229" spans="10:10">
      <c r="J229" s="8"/>
    </row>
    <row r="230" spans="10:10">
      <c r="J230" s="8"/>
    </row>
    <row r="231" spans="10:10">
      <c r="J231" s="8"/>
    </row>
    <row r="232" spans="10:10">
      <c r="J232" s="8"/>
    </row>
    <row r="233" spans="10:10">
      <c r="J233" s="8"/>
    </row>
    <row r="234" spans="10:10">
      <c r="J234" s="8"/>
    </row>
    <row r="235" spans="10:10">
      <c r="J235" s="8"/>
    </row>
    <row r="236" spans="10:10">
      <c r="J236" s="8"/>
    </row>
    <row r="237" spans="10:10">
      <c r="J237" s="8"/>
    </row>
    <row r="238" spans="10:10">
      <c r="J238" s="8"/>
    </row>
    <row r="239" spans="10:10">
      <c r="J239" s="8"/>
    </row>
    <row r="240" spans="10:10">
      <c r="J240" s="8"/>
    </row>
    <row r="241" spans="10:10">
      <c r="J241" s="8"/>
    </row>
    <row r="242" spans="10:10">
      <c r="J242" s="8"/>
    </row>
    <row r="243" spans="10:10">
      <c r="J243" s="8"/>
    </row>
    <row r="244" spans="10:10">
      <c r="J244" s="8"/>
    </row>
    <row r="245" spans="10:10">
      <c r="J245" s="8"/>
    </row>
    <row r="246" spans="10:10">
      <c r="J246" s="8"/>
    </row>
    <row r="247" spans="10:10">
      <c r="J247" s="8"/>
    </row>
    <row r="248" spans="10:10">
      <c r="J248" s="8"/>
    </row>
    <row r="249" spans="10:10">
      <c r="J249" s="8"/>
    </row>
    <row r="250" spans="10:10">
      <c r="J250" s="8"/>
    </row>
    <row r="251" spans="10:10">
      <c r="J251" s="8"/>
    </row>
    <row r="252" spans="10:10">
      <c r="J252" s="8"/>
    </row>
    <row r="253" spans="10:10">
      <c r="J253" s="8"/>
    </row>
    <row r="254" spans="10:10">
      <c r="J254" s="8"/>
    </row>
    <row r="255" spans="10:10">
      <c r="J255" s="8"/>
    </row>
    <row r="256" spans="10:10">
      <c r="J256" s="8"/>
    </row>
    <row r="257" spans="10:10">
      <c r="J257" s="8"/>
    </row>
    <row r="258" spans="10:10">
      <c r="J258" s="8"/>
    </row>
    <row r="259" spans="10:10">
      <c r="J259" s="8"/>
    </row>
    <row r="260" spans="10:10">
      <c r="J260" s="8"/>
    </row>
    <row r="261" spans="10:10">
      <c r="J261" s="8"/>
    </row>
    <row r="262" spans="10:10">
      <c r="J262" s="8"/>
    </row>
    <row r="263" spans="10:10">
      <c r="J263" s="8"/>
    </row>
    <row r="264" spans="10:10">
      <c r="J264" s="8"/>
    </row>
    <row r="265" spans="10:10">
      <c r="J265" s="8"/>
    </row>
    <row r="266" spans="10:10">
      <c r="J266" s="8"/>
    </row>
    <row r="267" spans="10:10">
      <c r="J267" s="8"/>
    </row>
    <row r="268" spans="10:10">
      <c r="J268" s="8"/>
    </row>
    <row r="269" spans="10:10">
      <c r="J269" s="8"/>
    </row>
    <row r="270" spans="10:10">
      <c r="J270" s="8"/>
    </row>
    <row r="271" spans="10:10">
      <c r="J271" s="8"/>
    </row>
    <row r="272" spans="10:10">
      <c r="J272" s="8"/>
    </row>
    <row r="273" spans="10:10">
      <c r="J273" s="8"/>
    </row>
    <row r="274" spans="10:10">
      <c r="J274" s="8"/>
    </row>
    <row r="275" spans="10:10">
      <c r="J275" s="8"/>
    </row>
    <row r="276" spans="10:10">
      <c r="J276" s="8"/>
    </row>
    <row r="277" spans="10:10">
      <c r="J277" s="8"/>
    </row>
    <row r="278" spans="10:10">
      <c r="J278" s="8"/>
    </row>
    <row r="279" spans="10:10">
      <c r="J279" s="8"/>
    </row>
    <row r="280" spans="10:10">
      <c r="J280" s="8"/>
    </row>
    <row r="281" spans="10:10">
      <c r="J281" s="8"/>
    </row>
    <row r="282" spans="10:10">
      <c r="J282" s="8"/>
    </row>
    <row r="283" spans="10:10">
      <c r="J283" s="8"/>
    </row>
    <row r="284" spans="10:10">
      <c r="J284" s="8"/>
    </row>
    <row r="285" spans="10:10">
      <c r="J285" s="8"/>
    </row>
    <row r="286" spans="10:10">
      <c r="J286" s="8"/>
    </row>
    <row r="287" spans="10:10">
      <c r="J287" s="8"/>
    </row>
    <row r="288" spans="10:10">
      <c r="J288" s="8"/>
    </row>
    <row r="289" spans="10:10">
      <c r="J289" s="8"/>
    </row>
    <row r="290" spans="10:10">
      <c r="J290" s="8"/>
    </row>
    <row r="291" spans="10:10">
      <c r="J291" s="8"/>
    </row>
    <row r="292" spans="10:10">
      <c r="J292" s="8"/>
    </row>
    <row r="293" spans="10:10">
      <c r="J293" s="8"/>
    </row>
    <row r="294" spans="10:10">
      <c r="J294" s="8"/>
    </row>
    <row r="295" spans="10:10">
      <c r="J295" s="8"/>
    </row>
    <row r="296" spans="10:10">
      <c r="J296" s="8"/>
    </row>
    <row r="297" spans="10:10">
      <c r="J297" s="8"/>
    </row>
    <row r="298" spans="10:10">
      <c r="J298" s="8"/>
    </row>
    <row r="299" spans="10:10">
      <c r="J299" s="8"/>
    </row>
    <row r="300" spans="10:10">
      <c r="J300" s="8"/>
    </row>
    <row r="301" spans="10:10">
      <c r="J301" s="8"/>
    </row>
    <row r="302" spans="10:10">
      <c r="J302" s="8"/>
    </row>
    <row r="303" spans="10:10">
      <c r="J303" s="8"/>
    </row>
    <row r="304" spans="10:10">
      <c r="J304" s="8"/>
    </row>
    <row r="305" spans="10:10">
      <c r="J305" s="8"/>
    </row>
    <row r="306" spans="10:10">
      <c r="J306" s="8"/>
    </row>
    <row r="307" spans="10:10">
      <c r="J307" s="8"/>
    </row>
    <row r="308" spans="10:10">
      <c r="J308" s="8"/>
    </row>
    <row r="309" spans="10:10">
      <c r="J309" s="8"/>
    </row>
  </sheetData>
  <mergeCells count="5">
    <mergeCell ref="B1:I1"/>
    <mergeCell ref="L5:L12"/>
    <mergeCell ref="M5:M12"/>
    <mergeCell ref="N5:N12"/>
    <mergeCell ref="O5:O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2024-12-06T05:37:38Z</dcterms:created>
  <dcterms:modified xsi:type="dcterms:W3CDTF">2024-12-06T05:37:38Z</dcterms:modified>
</cp:coreProperties>
</file>