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un 24\"/>
    </mc:Choice>
  </mc:AlternateContent>
  <xr:revisionPtr revIDLastSave="0" documentId="8_{1009E754-8F27-4FD5-AFCE-073FEEF6E50B}" xr6:coauthVersionLast="47" xr6:coauthVersionMax="47" xr10:uidLastSave="{00000000-0000-0000-0000-000000000000}"/>
  <bookViews>
    <workbookView xWindow="-120" yWindow="-120" windowWidth="20730" windowHeight="11160" xr2:uid="{7C81C926-686B-4E20-A0D7-D540C260F6C8}"/>
  </bookViews>
  <sheets>
    <sheet name="B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  <c r="G44" i="1" s="1"/>
  <c r="F43" i="1"/>
  <c r="F44" i="1" s="1"/>
  <c r="G40" i="1"/>
  <c r="F40" i="1"/>
  <c r="G37" i="1"/>
  <c r="F37" i="1"/>
  <c r="G30" i="1"/>
  <c r="F30" i="1"/>
  <c r="G27" i="1"/>
  <c r="G31" i="1" s="1"/>
  <c r="G45" i="1" s="1"/>
  <c r="F27" i="1"/>
  <c r="F31" i="1" s="1"/>
  <c r="G23" i="1"/>
  <c r="F23" i="1"/>
  <c r="F45" i="1" s="1"/>
  <c r="G22" i="1"/>
  <c r="F22" i="1"/>
</calcChain>
</file>

<file path=xl/sharedStrings.xml><?xml version="1.0" encoding="utf-8"?>
<sst xmlns="http://schemas.openxmlformats.org/spreadsheetml/2006/main" count="114" uniqueCount="91">
  <si>
    <t>CANARA ROBECO BANKING AND PSU DEBT FUND</t>
  </si>
  <si>
    <t>Monthly Portfolio Statement as on June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</si>
  <si>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</si>
  <si>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</si>
  <si>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</si>
  <si>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</si>
  <si>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</si>
  <si>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</si>
  <si>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</si>
  <si>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June'24</t>
  </si>
  <si>
    <t>Benchmark Risk-o-meter Level- June'24</t>
  </si>
  <si>
    <t>Scheme Risk-o-meter Level- May'24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</si>
  <si>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</si>
  <si>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</si>
  <si>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</si>
  <si>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</si>
  <si>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</si>
  <si>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</si>
  <si>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</si>
  <si>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</si>
  <si>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8.44% HDFC Bank Ltd (28/12/2028) **</t>
  </si>
  <si>
    <t>INE040A08393</t>
  </si>
  <si>
    <t>CRISIL AAA</t>
  </si>
  <si>
    <t>Relatively Low (Class I)</t>
  </si>
  <si>
    <t>8.85% Axis Bank Ltd (05/12/2024) **</t>
  </si>
  <si>
    <t>INE238A08351</t>
  </si>
  <si>
    <t>7.77% National Housing Bank (02/04/2026) **</t>
  </si>
  <si>
    <t>INE557F08FP2</t>
  </si>
  <si>
    <t>Moderate 
(Class II)</t>
  </si>
  <si>
    <t>7.44% REC Ltd (30/04/2026) **</t>
  </si>
  <si>
    <t>INE020B08EL2</t>
  </si>
  <si>
    <t>IND AAA</t>
  </si>
  <si>
    <t>7.35% NHPC Ltd (15/09/2026) **</t>
  </si>
  <si>
    <t>INE848E07AL0</t>
  </si>
  <si>
    <t>CARE AAA</t>
  </si>
  <si>
    <t>Relatively High (Class III)</t>
  </si>
  <si>
    <t>B-III</t>
  </si>
  <si>
    <t>7.15% Small Industries Development Bank Of India (21/07/2025)</t>
  </si>
  <si>
    <t>INE556F08JZ5</t>
  </si>
  <si>
    <t>ICRA AAA</t>
  </si>
  <si>
    <t>7.71% LIC Housing Finance Ltd (09/05/2033) **</t>
  </si>
  <si>
    <t>INE115A07QI4</t>
  </si>
  <si>
    <t>Benchmark: CRISIL Banking and PSU Debt A-II Index</t>
  </si>
  <si>
    <t>8.45% Indian Railway Finance Corporation Ltd (04/12/2028) **</t>
  </si>
  <si>
    <t>INE053F07AY7</t>
  </si>
  <si>
    <t>7.65% Indian Railway Finance Corporation Ltd (30/12/2032) **</t>
  </si>
  <si>
    <t>INE053F08221</t>
  </si>
  <si>
    <t>7.80% National Bank For Agriculture &amp; Rural Development (15/03/2027)</t>
  </si>
  <si>
    <t>INE261F08EF5</t>
  </si>
  <si>
    <t>7.63% Grasim industries Ltd (01/12/2027) **</t>
  </si>
  <si>
    <t>INE047A08208</t>
  </si>
  <si>
    <t>6.85% National Bank For Agriculture &amp; Rural Development (21/03/2031) **</t>
  </si>
  <si>
    <t>INE261F08DA8</t>
  </si>
  <si>
    <t>9.15% ICICI Bank Ltd (06/08/2024) **</t>
  </si>
  <si>
    <t>INE090A08TN1</t>
  </si>
  <si>
    <t>7.68% Power Finance Corporation Ltd (15/07/2030) **</t>
  </si>
  <si>
    <t>INE134E08KR9</t>
  </si>
  <si>
    <t>7.59% Small Industries Development Bank Of India (10/02/2026) **</t>
  </si>
  <si>
    <t>INE556F08KG3</t>
  </si>
  <si>
    <t>Sub Total</t>
  </si>
  <si>
    <t>Total</t>
  </si>
  <si>
    <t>Money Market Instruments</t>
  </si>
  <si>
    <t>Certificate of Deposit</t>
  </si>
  <si>
    <t>Kotak Mahindra Bank Ltd (09/05/2025) ** #</t>
  </si>
  <si>
    <t>INE237A162X7</t>
  </si>
  <si>
    <t>CRISIL A1+</t>
  </si>
  <si>
    <t>Treasury Bill</t>
  </si>
  <si>
    <t>364 DTB (16-JAN-2025)</t>
  </si>
  <si>
    <t>IN002023Z448</t>
  </si>
  <si>
    <t xml:space="preserve"> Sovereign</t>
  </si>
  <si>
    <t>Government Bonds</t>
  </si>
  <si>
    <t>7.23% GOI 2039 (15-APR-2039)</t>
  </si>
  <si>
    <t>IN0020240027</t>
  </si>
  <si>
    <t>Sovereign</t>
  </si>
  <si>
    <t>7.34% GOI 2064 (22-APR-2064)</t>
  </si>
  <si>
    <t>IN0020240035</t>
  </si>
  <si>
    <t>7.30% GOI 2053 (19-JUN-2053)</t>
  </si>
  <si>
    <t>IN0020230051</t>
  </si>
  <si>
    <t>7.10% GOI 2034 (08-APR-2034)</t>
  </si>
  <si>
    <t>IN0020240019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</si>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</sst>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_);_(* \(#,##0.0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164" fontId="3" fillId="3" borderId="0" xfId="1" applyNumberFormat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3" borderId="13" xfId="0" applyFont="1" applyFill="1" applyBorder="1"/>
    <xf numFmtId="4" fontId="9" fillId="3" borderId="14" xfId="0" applyNumberFormat="1" applyFont="1" applyFill="1" applyBorder="1"/>
    <xf numFmtId="4" fontId="9" fillId="3" borderId="13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4" fontId="9" fillId="3" borderId="16" xfId="0" applyNumberFormat="1" applyFont="1" applyFill="1" applyBorder="1"/>
    <xf numFmtId="4" fontId="9" fillId="3" borderId="11" xfId="0" applyNumberFormat="1" applyFont="1" applyFill="1" applyBorder="1"/>
    <xf numFmtId="0" fontId="3" fillId="3" borderId="17" xfId="0" applyFont="1" applyFill="1" applyBorder="1"/>
    <xf numFmtId="3" fontId="3" fillId="3" borderId="17" xfId="0" applyNumberFormat="1" applyFont="1" applyFill="1" applyBorder="1"/>
    <xf numFmtId="4" fontId="3" fillId="3" borderId="17" xfId="0" applyNumberFormat="1" applyFont="1" applyFill="1" applyBorder="1"/>
    <xf numFmtId="0" fontId="9" fillId="3" borderId="16" xfId="0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19" xfId="0" applyFont="1" applyFill="1" applyBorder="1"/>
    <xf numFmtId="2" fontId="9" fillId="3" borderId="20" xfId="0" applyNumberFormat="1" applyFont="1" applyFill="1" applyBorder="1"/>
    <xf numFmtId="10" fontId="9" fillId="3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47625</xdr:colOff>
      <xdr:row>4</xdr:row>
      <xdr:rowOff>162662</xdr:rowOff>
    </xdr:from>
    <xdr:ext cx="2000250" cy="1247038"/>
    <xdr:pic>
      <xdr:nvPicPr>
        <xdr:cNvPr id="2" name="Picture 1">
          <a:extLst>
            <a:ext uri="{FF2B5EF4-FFF2-40B4-BE49-F238E27FC236}">
              <a16:creationId xmlns:a16="http://schemas.microsoft.com/office/drawing/2014/main" id="{D85351D4-4B1E-472B-B9FD-C3EAE5564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4100" y="1153262"/>
          <a:ext cx="2000250" cy="1247038"/>
        </a:xfrm>
        <a:prstGeom prst="rect">
          <a:avLst/>
        </a:prstGeom>
      </xdr:spPr>
    </xdr:pic>
    <xdr:clientData/>
  </xdr:oneCellAnchor>
  <xdr:oneCellAnchor>
    <xdr:from>
      <xdr:col>11</xdr:col>
      <xdr:colOff>133350</xdr:colOff>
      <xdr:row>4</xdr:row>
      <xdr:rowOff>219075</xdr:rowOff>
    </xdr:from>
    <xdr:ext cx="1797502" cy="1177019"/>
    <xdr:pic>
      <xdr:nvPicPr>
        <xdr:cNvPr id="3" name="Picture 2">
          <a:extLst>
            <a:ext uri="{FF2B5EF4-FFF2-40B4-BE49-F238E27FC236}">
              <a16:creationId xmlns:a16="http://schemas.microsoft.com/office/drawing/2014/main" id="{5CC87DBC-201F-4E91-868C-ADBF0D2BC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06575" y="1209675"/>
          <a:ext cx="1797502" cy="1177019"/>
        </a:xfrm>
        <a:prstGeom prst="rect">
          <a:avLst/>
        </a:prstGeom>
      </xdr:spPr>
    </xdr:pic>
    <xdr:clientData/>
  </xdr:oneCellAnchor>
  <xdr:twoCellAnchor editAs="oneCell">
    <xdr:from>
      <xdr:col>10</xdr:col>
      <xdr:colOff>66675</xdr:colOff>
      <xdr:row>4</xdr:row>
      <xdr:rowOff>85725</xdr:rowOff>
    </xdr:from>
    <xdr:to>
      <xdr:col>10</xdr:col>
      <xdr:colOff>2209800</xdr:colOff>
      <xdr:row>10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CA92727-B539-4E57-8C7E-BA8E04DA8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1076325"/>
          <a:ext cx="2143125" cy="1419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7E3C4-DBE1-4F12-B40B-265BDF65BCDC}">
  <dimension ref="B1:Q71"/>
  <sheetViews>
    <sheetView tabSelected="1" workbookViewId="0">
      <selection activeCell="B1" sqref="B1:H1"/>
    </sheetView>
  </sheetViews>
  <sheetFormatPr defaultRowHeight="12" x14ac:dyDescent="0.2"/>
  <cols>
    <col min="1" max="1" width="9.140625" style="5"/>
    <col min="2" max="2" width="60.28515625" style="5" bestFit="1" customWidth="1"/>
    <col min="3" max="3" width="13.5703125" style="5" bestFit="1" customWidth="1"/>
    <col min="4" max="4" width="22.85546875" style="5" bestFit="1" customWidth="1"/>
    <col min="5" max="5" width="7.7109375" style="5" bestFit="1" customWidth="1"/>
    <col min="6" max="6" width="15.28515625" style="10" bestFit="1" customWidth="1"/>
    <col min="7" max="7" width="7.42578125" style="10" bestFit="1" customWidth="1"/>
    <col min="8" max="8" width="6.5703125" style="10" bestFit="1" customWidth="1"/>
    <col min="9" max="9" width="5.5703125" style="3" bestFit="1" customWidth="1"/>
    <col min="10" max="10" width="31.5703125" style="4" customWidth="1"/>
    <col min="11" max="11" width="35.5703125" style="4" customWidth="1"/>
    <col min="12" max="12" width="31.42578125" style="5" customWidth="1"/>
    <col min="13" max="16384" width="9.140625" style="5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6" t="s">
        <v>1</v>
      </c>
      <c r="C3" s="7"/>
      <c r="D3" s="8"/>
      <c r="E3" s="8"/>
      <c r="F3" s="9"/>
      <c r="G3" s="9"/>
    </row>
    <row r="4" spans="2:17" ht="28.5" x14ac:dyDescent="0.2">
      <c r="B4" s="11" t="s">
        <v>2</v>
      </c>
      <c r="C4" s="12" t="s">
        <v>3</v>
      </c>
      <c r="D4" s="12" t="s">
        <v>4</v>
      </c>
      <c r="E4" s="12" t="s">
        <v>5</v>
      </c>
      <c r="F4" s="13" t="s">
        <v>6</v>
      </c>
      <c r="G4" s="14" t="s">
        <v>7</v>
      </c>
      <c r="H4" s="14" t="s">
        <v>8</v>
      </c>
      <c r="J4" s="15" t="s">
        <v>9</v>
      </c>
      <c r="K4" s="15" t="s">
        <v>10</v>
      </c>
      <c r="L4" s="15" t="s">
        <v>11</v>
      </c>
      <c r="N4" s="16" t="s">
        <v>12</v>
      </c>
      <c r="O4" s="17"/>
      <c r="P4" s="17"/>
      <c r="Q4" s="18"/>
    </row>
    <row r="5" spans="2:17" ht="24" x14ac:dyDescent="0.2">
      <c r="B5" s="19" t="s">
        <v>13</v>
      </c>
      <c r="C5" s="20"/>
      <c r="D5" s="20"/>
      <c r="E5" s="20"/>
      <c r="F5" s="21"/>
      <c r="G5" s="21"/>
      <c r="H5" s="21"/>
      <c r="J5" s="22"/>
      <c r="K5" s="22"/>
      <c r="L5" s="22"/>
      <c r="N5" s="23" t="s">
        <v>14</v>
      </c>
      <c r="O5" s="24" t="s">
        <v>15</v>
      </c>
      <c r="P5" s="24" t="s">
        <v>16</v>
      </c>
      <c r="Q5" s="24" t="s">
        <v>17</v>
      </c>
    </row>
    <row r="6" spans="2:17" ht="36" x14ac:dyDescent="0.2">
      <c r="B6" s="25" t="s">
        <v>18</v>
      </c>
      <c r="C6" s="26"/>
      <c r="D6" s="26"/>
      <c r="E6" s="26"/>
      <c r="F6" s="27"/>
      <c r="G6" s="27"/>
      <c r="H6" s="27"/>
      <c r="J6" s="22"/>
      <c r="K6" s="22"/>
      <c r="L6" s="22"/>
      <c r="N6" s="28" t="s">
        <v>19</v>
      </c>
      <c r="O6" s="24"/>
      <c r="P6" s="24"/>
      <c r="Q6" s="24"/>
    </row>
    <row r="7" spans="2:17" x14ac:dyDescent="0.2">
      <c r="B7" s="26" t="s">
        <v>20</v>
      </c>
      <c r="C7" s="26" t="s">
        <v>21</v>
      </c>
      <c r="D7" s="26" t="s">
        <v>22</v>
      </c>
      <c r="E7" s="29">
        <v>250</v>
      </c>
      <c r="F7" s="27">
        <v>2556.3000000000002</v>
      </c>
      <c r="G7" s="27">
        <v>7.38</v>
      </c>
      <c r="H7" s="27">
        <v>7.81</v>
      </c>
      <c r="J7" s="22"/>
      <c r="K7" s="22"/>
      <c r="L7" s="22"/>
      <c r="N7" s="30" t="s">
        <v>23</v>
      </c>
      <c r="O7" s="31"/>
      <c r="P7" s="31"/>
      <c r="Q7" s="31"/>
    </row>
    <row r="8" spans="2:17" x14ac:dyDescent="0.2">
      <c r="B8" s="26" t="s">
        <v>24</v>
      </c>
      <c r="C8" s="26" t="s">
        <v>25</v>
      </c>
      <c r="D8" s="26" t="s">
        <v>22</v>
      </c>
      <c r="E8" s="29">
        <v>250</v>
      </c>
      <c r="F8" s="27">
        <v>2506.81</v>
      </c>
      <c r="G8" s="27">
        <v>7.23</v>
      </c>
      <c r="H8" s="27">
        <v>7.8</v>
      </c>
      <c r="J8" s="22"/>
      <c r="K8" s="22"/>
      <c r="L8" s="22"/>
      <c r="N8" s="30"/>
      <c r="O8" s="32"/>
      <c r="P8" s="32"/>
      <c r="Q8" s="32"/>
    </row>
    <row r="9" spans="2:17" x14ac:dyDescent="0.2">
      <c r="B9" s="26" t="s">
        <v>26</v>
      </c>
      <c r="C9" s="26" t="s">
        <v>27</v>
      </c>
      <c r="D9" s="26" t="s">
        <v>22</v>
      </c>
      <c r="E9" s="29">
        <v>2500</v>
      </c>
      <c r="F9" s="27">
        <v>2503.94</v>
      </c>
      <c r="G9" s="27">
        <v>7.23</v>
      </c>
      <c r="H9" s="27">
        <v>7.64</v>
      </c>
      <c r="J9" s="22"/>
      <c r="K9" s="22"/>
      <c r="L9" s="22"/>
      <c r="N9" s="30" t="s">
        <v>28</v>
      </c>
      <c r="O9" s="31"/>
      <c r="P9" s="31"/>
      <c r="Q9" s="31"/>
    </row>
    <row r="10" spans="2:17" x14ac:dyDescent="0.2">
      <c r="B10" s="26" t="s">
        <v>29</v>
      </c>
      <c r="C10" s="26" t="s">
        <v>30</v>
      </c>
      <c r="D10" s="26" t="s">
        <v>31</v>
      </c>
      <c r="E10" s="29">
        <v>2500</v>
      </c>
      <c r="F10" s="27">
        <v>2489.29</v>
      </c>
      <c r="G10" s="27">
        <v>7.18</v>
      </c>
      <c r="H10" s="27">
        <v>7.72</v>
      </c>
      <c r="J10" s="22"/>
      <c r="K10" s="22"/>
      <c r="L10" s="22"/>
      <c r="N10" s="30"/>
      <c r="O10" s="32"/>
      <c r="P10" s="32"/>
      <c r="Q10" s="32"/>
    </row>
    <row r="11" spans="2:17" x14ac:dyDescent="0.2">
      <c r="B11" s="26" t="s">
        <v>32</v>
      </c>
      <c r="C11" s="26" t="s">
        <v>33</v>
      </c>
      <c r="D11" s="26" t="s">
        <v>34</v>
      </c>
      <c r="E11" s="29">
        <v>250</v>
      </c>
      <c r="F11" s="27">
        <v>2488.33</v>
      </c>
      <c r="G11" s="27">
        <v>7.18</v>
      </c>
      <c r="H11" s="27">
        <v>7.57</v>
      </c>
      <c r="J11" s="22"/>
      <c r="K11" s="22"/>
      <c r="L11" s="22"/>
      <c r="N11" s="30" t="s">
        <v>35</v>
      </c>
      <c r="O11" s="31"/>
      <c r="P11" s="33" t="s">
        <v>36</v>
      </c>
      <c r="Q11" s="31"/>
    </row>
    <row r="12" spans="2:17" x14ac:dyDescent="0.2">
      <c r="B12" s="26" t="s">
        <v>37</v>
      </c>
      <c r="C12" s="26" t="s">
        <v>38</v>
      </c>
      <c r="D12" s="26" t="s">
        <v>39</v>
      </c>
      <c r="E12" s="29">
        <v>250</v>
      </c>
      <c r="F12" s="27">
        <v>2483.7800000000002</v>
      </c>
      <c r="G12" s="27">
        <v>7.17</v>
      </c>
      <c r="H12" s="27">
        <v>7.8</v>
      </c>
      <c r="J12" s="22"/>
      <c r="K12" s="22"/>
      <c r="L12" s="22"/>
      <c r="N12" s="30"/>
      <c r="O12" s="32"/>
      <c r="P12" s="34"/>
      <c r="Q12" s="32"/>
    </row>
    <row r="13" spans="2:17" ht="15" x14ac:dyDescent="0.25">
      <c r="B13" s="26" t="s">
        <v>40</v>
      </c>
      <c r="C13" s="26" t="s">
        <v>41</v>
      </c>
      <c r="D13" s="26" t="s">
        <v>22</v>
      </c>
      <c r="E13" s="29">
        <v>200</v>
      </c>
      <c r="F13" s="27">
        <v>2007.45</v>
      </c>
      <c r="G13" s="27">
        <v>5.79</v>
      </c>
      <c r="H13" s="27">
        <v>7.65</v>
      </c>
      <c r="J13" s="3"/>
      <c r="K13" t="s">
        <v>42</v>
      </c>
      <c r="L13" s="3"/>
    </row>
    <row r="14" spans="2:17" x14ac:dyDescent="0.2">
      <c r="B14" s="26" t="s">
        <v>43</v>
      </c>
      <c r="C14" s="26" t="s">
        <v>44</v>
      </c>
      <c r="D14" s="26" t="s">
        <v>22</v>
      </c>
      <c r="E14" s="29">
        <v>150</v>
      </c>
      <c r="F14" s="27">
        <v>1549.13</v>
      </c>
      <c r="G14" s="27">
        <v>4.47</v>
      </c>
      <c r="H14" s="27">
        <v>7.54</v>
      </c>
      <c r="J14" s="3"/>
      <c r="K14" s="3"/>
      <c r="L14" s="3"/>
      <c r="M14" s="3"/>
    </row>
    <row r="15" spans="2:17" x14ac:dyDescent="0.2">
      <c r="B15" s="26" t="s">
        <v>45</v>
      </c>
      <c r="C15" s="26" t="s">
        <v>46</v>
      </c>
      <c r="D15" s="26" t="s">
        <v>22</v>
      </c>
      <c r="E15" s="29">
        <v>150</v>
      </c>
      <c r="F15" s="27">
        <v>1516.06</v>
      </c>
      <c r="G15" s="27">
        <v>4.37</v>
      </c>
      <c r="H15" s="27">
        <v>7.47</v>
      </c>
      <c r="J15" s="3"/>
      <c r="K15" s="3"/>
      <c r="L15" s="3"/>
      <c r="M15" s="3"/>
    </row>
    <row r="16" spans="2:17" x14ac:dyDescent="0.2">
      <c r="B16" s="26" t="s">
        <v>47</v>
      </c>
      <c r="C16" s="26" t="s">
        <v>48</v>
      </c>
      <c r="D16" s="26" t="s">
        <v>39</v>
      </c>
      <c r="E16" s="29">
        <v>1500</v>
      </c>
      <c r="F16" s="27">
        <v>1502.29</v>
      </c>
      <c r="G16" s="27">
        <v>4.33</v>
      </c>
      <c r="H16" s="27">
        <v>7.71</v>
      </c>
      <c r="J16" s="3"/>
      <c r="K16" s="3"/>
      <c r="L16" s="3"/>
      <c r="M16" s="3"/>
    </row>
    <row r="17" spans="2:13" x14ac:dyDescent="0.2">
      <c r="B17" s="26" t="s">
        <v>49</v>
      </c>
      <c r="C17" s="26" t="s">
        <v>50</v>
      </c>
      <c r="D17" s="26" t="s">
        <v>22</v>
      </c>
      <c r="E17" s="29">
        <v>150</v>
      </c>
      <c r="F17" s="27">
        <v>1497.89</v>
      </c>
      <c r="G17" s="27">
        <v>4.32</v>
      </c>
      <c r="H17" s="27">
        <v>7.65</v>
      </c>
      <c r="J17" s="3"/>
      <c r="K17" s="3"/>
      <c r="L17" s="3"/>
      <c r="M17" s="3"/>
    </row>
    <row r="18" spans="2:13" x14ac:dyDescent="0.2">
      <c r="B18" s="26" t="s">
        <v>51</v>
      </c>
      <c r="C18" s="26" t="s">
        <v>52</v>
      </c>
      <c r="D18" s="26" t="s">
        <v>39</v>
      </c>
      <c r="E18" s="29">
        <v>150</v>
      </c>
      <c r="F18" s="27">
        <v>1448.71</v>
      </c>
      <c r="G18" s="27">
        <v>4.18</v>
      </c>
      <c r="H18" s="27">
        <v>7.64</v>
      </c>
      <c r="J18" s="3"/>
      <c r="K18" s="3"/>
      <c r="L18" s="3"/>
      <c r="M18" s="3"/>
    </row>
    <row r="19" spans="2:13" x14ac:dyDescent="0.2">
      <c r="B19" s="26" t="s">
        <v>53</v>
      </c>
      <c r="C19" s="26" t="s">
        <v>54</v>
      </c>
      <c r="D19" s="26" t="s">
        <v>39</v>
      </c>
      <c r="E19" s="29">
        <v>100</v>
      </c>
      <c r="F19" s="27">
        <v>1001.29</v>
      </c>
      <c r="G19" s="27">
        <v>2.89</v>
      </c>
      <c r="H19" s="27">
        <v>7.56</v>
      </c>
      <c r="J19" s="3"/>
      <c r="K19" s="3"/>
      <c r="L19" s="3"/>
      <c r="M19" s="3"/>
    </row>
    <row r="20" spans="2:13" x14ac:dyDescent="0.2">
      <c r="B20" s="26" t="s">
        <v>55</v>
      </c>
      <c r="C20" s="26" t="s">
        <v>56</v>
      </c>
      <c r="D20" s="26" t="s">
        <v>22</v>
      </c>
      <c r="E20" s="29">
        <v>50</v>
      </c>
      <c r="F20" s="27">
        <v>502.47</v>
      </c>
      <c r="G20" s="27">
        <v>1.45</v>
      </c>
      <c r="H20" s="27">
        <v>7.57</v>
      </c>
      <c r="J20" s="3"/>
      <c r="K20" s="3"/>
      <c r="L20" s="3"/>
      <c r="M20" s="3"/>
    </row>
    <row r="21" spans="2:13" x14ac:dyDescent="0.2">
      <c r="B21" s="26" t="s">
        <v>57</v>
      </c>
      <c r="C21" s="26" t="s">
        <v>58</v>
      </c>
      <c r="D21" s="26" t="s">
        <v>22</v>
      </c>
      <c r="E21" s="29">
        <v>500</v>
      </c>
      <c r="F21" s="27">
        <v>498.33</v>
      </c>
      <c r="G21" s="27">
        <v>1.44</v>
      </c>
      <c r="H21" s="27">
        <v>7.78</v>
      </c>
      <c r="J21" s="3"/>
      <c r="K21" s="3"/>
      <c r="L21" s="3"/>
      <c r="M21" s="3"/>
    </row>
    <row r="22" spans="2:13" x14ac:dyDescent="0.2">
      <c r="B22" s="35" t="s">
        <v>59</v>
      </c>
      <c r="C22" s="35"/>
      <c r="D22" s="35"/>
      <c r="E22" s="35"/>
      <c r="F22" s="36">
        <f>SUM(F6:F21)</f>
        <v>26552.070000000007</v>
      </c>
      <c r="G22" s="36">
        <f>SUM(G6:G21)</f>
        <v>76.610000000000014</v>
      </c>
      <c r="H22" s="37"/>
      <c r="J22" s="3"/>
      <c r="K22" s="3"/>
      <c r="L22" s="3"/>
      <c r="M22" s="3"/>
    </row>
    <row r="23" spans="2:13" x14ac:dyDescent="0.2">
      <c r="B23" s="38" t="s">
        <v>60</v>
      </c>
      <c r="C23" s="38"/>
      <c r="D23" s="38"/>
      <c r="E23" s="38"/>
      <c r="F23" s="39">
        <f>F22</f>
        <v>26552.070000000007</v>
      </c>
      <c r="G23" s="39">
        <f>G22</f>
        <v>76.610000000000014</v>
      </c>
      <c r="H23" s="39"/>
      <c r="J23" s="3"/>
      <c r="K23" s="3"/>
      <c r="L23" s="3"/>
      <c r="M23" s="3"/>
    </row>
    <row r="24" spans="2:13" x14ac:dyDescent="0.2">
      <c r="B24" s="25" t="s">
        <v>61</v>
      </c>
      <c r="C24" s="26"/>
      <c r="D24" s="26"/>
      <c r="E24" s="26"/>
      <c r="F24" s="27"/>
      <c r="G24" s="27"/>
      <c r="H24" s="27"/>
      <c r="J24" s="3"/>
      <c r="K24" s="3"/>
      <c r="L24" s="3"/>
      <c r="M24" s="3"/>
    </row>
    <row r="25" spans="2:13" x14ac:dyDescent="0.2">
      <c r="B25" s="25" t="s">
        <v>62</v>
      </c>
      <c r="C25" s="26"/>
      <c r="D25" s="26"/>
      <c r="E25" s="26"/>
      <c r="F25" s="27"/>
      <c r="G25" s="27"/>
      <c r="H25" s="27"/>
      <c r="J25" s="3"/>
      <c r="K25" s="3"/>
      <c r="L25" s="3"/>
      <c r="M25" s="3"/>
    </row>
    <row r="26" spans="2:13" x14ac:dyDescent="0.2">
      <c r="B26" s="26" t="s">
        <v>63</v>
      </c>
      <c r="C26" s="26" t="s">
        <v>64</v>
      </c>
      <c r="D26" s="26" t="s">
        <v>65</v>
      </c>
      <c r="E26" s="29">
        <v>500</v>
      </c>
      <c r="F26" s="27">
        <v>2347.5</v>
      </c>
      <c r="G26" s="27">
        <v>6.77</v>
      </c>
      <c r="H26" s="27">
        <v>7.6</v>
      </c>
      <c r="J26" s="3"/>
      <c r="K26" s="3"/>
      <c r="L26" s="3"/>
      <c r="M26" s="3"/>
    </row>
    <row r="27" spans="2:13" x14ac:dyDescent="0.2">
      <c r="B27" s="25" t="s">
        <v>59</v>
      </c>
      <c r="C27" s="25"/>
      <c r="D27" s="25"/>
      <c r="E27" s="25"/>
      <c r="F27" s="40">
        <f>SUM(F25:F26)</f>
        <v>2347.5</v>
      </c>
      <c r="G27" s="40">
        <f>SUM(G25:G26)</f>
        <v>6.77</v>
      </c>
      <c r="H27" s="41"/>
      <c r="J27" s="3"/>
      <c r="K27" s="3"/>
      <c r="L27" s="3"/>
      <c r="M27" s="3"/>
    </row>
    <row r="28" spans="2:13" x14ac:dyDescent="0.2">
      <c r="B28" s="25" t="s">
        <v>66</v>
      </c>
      <c r="C28" s="26"/>
      <c r="D28" s="26"/>
      <c r="E28" s="26"/>
      <c r="F28" s="27"/>
      <c r="G28" s="27"/>
      <c r="H28" s="27"/>
      <c r="J28" s="3"/>
      <c r="K28" s="3"/>
      <c r="L28" s="3"/>
      <c r="M28" s="3"/>
    </row>
    <row r="29" spans="2:13" x14ac:dyDescent="0.2">
      <c r="B29" s="26" t="s">
        <v>67</v>
      </c>
      <c r="C29" s="26" t="s">
        <v>68</v>
      </c>
      <c r="D29" s="26" t="s">
        <v>69</v>
      </c>
      <c r="E29" s="29">
        <v>250000</v>
      </c>
      <c r="F29" s="27">
        <v>240.91</v>
      </c>
      <c r="G29" s="27">
        <v>0.7</v>
      </c>
      <c r="H29" s="27">
        <v>6.92</v>
      </c>
      <c r="J29" s="3"/>
      <c r="K29" s="3"/>
      <c r="L29" s="3"/>
      <c r="M29" s="3"/>
    </row>
    <row r="30" spans="2:13" x14ac:dyDescent="0.2">
      <c r="B30" s="35" t="s">
        <v>59</v>
      </c>
      <c r="C30" s="35"/>
      <c r="D30" s="35"/>
      <c r="E30" s="35"/>
      <c r="F30" s="36">
        <f>SUM(F28:F29)</f>
        <v>240.91</v>
      </c>
      <c r="G30" s="36">
        <f>SUM(G28:G29)</f>
        <v>0.7</v>
      </c>
      <c r="H30" s="37"/>
      <c r="J30" s="3"/>
      <c r="K30" s="3"/>
      <c r="L30" s="3"/>
      <c r="M30" s="3"/>
    </row>
    <row r="31" spans="2:13" x14ac:dyDescent="0.2">
      <c r="B31" s="38" t="s">
        <v>60</v>
      </c>
      <c r="C31" s="38"/>
      <c r="D31" s="38"/>
      <c r="E31" s="38"/>
      <c r="F31" s="39">
        <f>F27+F30</f>
        <v>2588.41</v>
      </c>
      <c r="G31" s="39">
        <f>G27+G30</f>
        <v>7.47</v>
      </c>
      <c r="H31" s="39"/>
      <c r="J31" s="3"/>
      <c r="K31" s="3"/>
      <c r="L31" s="3"/>
      <c r="M31" s="3"/>
    </row>
    <row r="32" spans="2:13" x14ac:dyDescent="0.2">
      <c r="B32" s="25" t="s">
        <v>70</v>
      </c>
      <c r="C32" s="26"/>
      <c r="D32" s="26"/>
      <c r="E32" s="26"/>
      <c r="F32" s="27"/>
      <c r="G32" s="27"/>
      <c r="H32" s="27"/>
      <c r="J32" s="3"/>
      <c r="K32" s="3"/>
      <c r="L32" s="3"/>
      <c r="M32" s="3"/>
    </row>
    <row r="33" spans="2:13" x14ac:dyDescent="0.2">
      <c r="B33" s="26" t="s">
        <v>71</v>
      </c>
      <c r="C33" s="26" t="s">
        <v>72</v>
      </c>
      <c r="D33" s="26" t="s">
        <v>73</v>
      </c>
      <c r="E33" s="29">
        <v>750000</v>
      </c>
      <c r="F33" s="27">
        <v>763.43</v>
      </c>
      <c r="G33" s="27">
        <v>2.2000000000000002</v>
      </c>
      <c r="H33" s="27">
        <v>7.16</v>
      </c>
      <c r="J33" s="3"/>
      <c r="K33" s="3"/>
      <c r="L33" s="3"/>
      <c r="M33" s="3"/>
    </row>
    <row r="34" spans="2:13" x14ac:dyDescent="0.2">
      <c r="B34" s="26" t="s">
        <v>74</v>
      </c>
      <c r="C34" s="26" t="s">
        <v>75</v>
      </c>
      <c r="D34" s="26" t="s">
        <v>73</v>
      </c>
      <c r="E34" s="29">
        <v>500000</v>
      </c>
      <c r="F34" s="27">
        <v>515.79999999999995</v>
      </c>
      <c r="G34" s="27">
        <v>1.49</v>
      </c>
      <c r="H34" s="27">
        <v>7.23</v>
      </c>
      <c r="J34" s="3"/>
      <c r="K34" s="3"/>
      <c r="L34" s="3"/>
      <c r="M34" s="3"/>
    </row>
    <row r="35" spans="2:13" x14ac:dyDescent="0.2">
      <c r="B35" s="26" t="s">
        <v>76</v>
      </c>
      <c r="C35" s="26" t="s">
        <v>77</v>
      </c>
      <c r="D35" s="26" t="s">
        <v>73</v>
      </c>
      <c r="E35" s="29">
        <v>500000</v>
      </c>
      <c r="F35" s="27">
        <v>514.86</v>
      </c>
      <c r="G35" s="27">
        <v>1.49</v>
      </c>
      <c r="H35" s="27">
        <v>7.18</v>
      </c>
      <c r="J35" s="3"/>
      <c r="K35" s="3"/>
      <c r="L35" s="3"/>
      <c r="M35" s="3"/>
    </row>
    <row r="36" spans="2:13" x14ac:dyDescent="0.2">
      <c r="B36" s="42" t="s">
        <v>78</v>
      </c>
      <c r="C36" s="42" t="s">
        <v>79</v>
      </c>
      <c r="D36" s="42" t="s">
        <v>73</v>
      </c>
      <c r="E36" s="43">
        <v>500000</v>
      </c>
      <c r="F36" s="44">
        <v>503.15</v>
      </c>
      <c r="G36" s="44">
        <v>1.45</v>
      </c>
      <c r="H36" s="44">
        <v>7.13</v>
      </c>
      <c r="J36" s="3"/>
      <c r="K36" s="3"/>
      <c r="L36" s="3"/>
      <c r="M36" s="3"/>
    </row>
    <row r="37" spans="2:13" x14ac:dyDescent="0.2">
      <c r="B37" s="45" t="s">
        <v>60</v>
      </c>
      <c r="C37" s="45"/>
      <c r="D37" s="45"/>
      <c r="E37" s="45"/>
      <c r="F37" s="40">
        <f>SUM(F33:F36)</f>
        <v>2297.2400000000002</v>
      </c>
      <c r="G37" s="40">
        <f>SUM(G33:G36)</f>
        <v>6.6300000000000008</v>
      </c>
      <c r="H37" s="40"/>
      <c r="J37" s="3"/>
      <c r="K37" s="3"/>
      <c r="L37" s="3"/>
      <c r="M37" s="3"/>
    </row>
    <row r="38" spans="2:13" x14ac:dyDescent="0.2">
      <c r="B38" s="25" t="s">
        <v>80</v>
      </c>
      <c r="C38" s="26"/>
      <c r="D38" s="26"/>
      <c r="E38" s="26"/>
      <c r="F38" s="27"/>
      <c r="G38" s="27"/>
      <c r="H38" s="27"/>
      <c r="J38" s="3"/>
      <c r="K38" s="3"/>
      <c r="L38" s="3"/>
      <c r="M38" s="3"/>
    </row>
    <row r="39" spans="2:13" x14ac:dyDescent="0.2">
      <c r="B39" s="42" t="s">
        <v>81</v>
      </c>
      <c r="C39" s="42" t="s">
        <v>82</v>
      </c>
      <c r="D39" s="42" t="s">
        <v>80</v>
      </c>
      <c r="E39" s="43">
        <v>1059.925</v>
      </c>
      <c r="F39" s="44">
        <v>109.05</v>
      </c>
      <c r="G39" s="44">
        <v>0.31</v>
      </c>
      <c r="H39" s="44">
        <v>6.99</v>
      </c>
      <c r="J39" s="3"/>
      <c r="K39" s="3"/>
      <c r="L39" s="3"/>
      <c r="M39" s="3"/>
    </row>
    <row r="40" spans="2:13" x14ac:dyDescent="0.2">
      <c r="B40" s="45" t="s">
        <v>60</v>
      </c>
      <c r="C40" s="45"/>
      <c r="D40" s="45"/>
      <c r="E40" s="45"/>
      <c r="F40" s="40">
        <f>SUM(F39:F39)</f>
        <v>109.05</v>
      </c>
      <c r="G40" s="40">
        <f>SUM(G39:G39)</f>
        <v>0.31</v>
      </c>
      <c r="H40" s="40"/>
      <c r="J40" s="3"/>
      <c r="K40" s="3"/>
      <c r="L40" s="3"/>
      <c r="M40" s="3"/>
    </row>
    <row r="41" spans="2:13" x14ac:dyDescent="0.2">
      <c r="B41" s="25" t="s">
        <v>83</v>
      </c>
      <c r="C41" s="26"/>
      <c r="D41" s="26"/>
      <c r="E41" s="26"/>
      <c r="F41" s="27"/>
      <c r="G41" s="27"/>
      <c r="H41" s="27"/>
      <c r="J41" s="3"/>
      <c r="K41" s="3"/>
      <c r="L41" s="3"/>
      <c r="M41" s="3"/>
    </row>
    <row r="42" spans="2:13" x14ac:dyDescent="0.2">
      <c r="B42" s="26" t="s">
        <v>83</v>
      </c>
      <c r="C42" s="26"/>
      <c r="D42" s="26"/>
      <c r="E42" s="26"/>
      <c r="F42" s="27">
        <v>869.56</v>
      </c>
      <c r="G42" s="27">
        <v>2.5100000000000002</v>
      </c>
      <c r="H42" s="27"/>
      <c r="J42" s="3"/>
      <c r="K42" s="3"/>
      <c r="L42" s="3"/>
      <c r="M42" s="3"/>
    </row>
    <row r="43" spans="2:13" x14ac:dyDescent="0.2">
      <c r="B43" s="35" t="s">
        <v>59</v>
      </c>
      <c r="C43" s="35"/>
      <c r="D43" s="35"/>
      <c r="E43" s="35"/>
      <c r="F43" s="36">
        <f>SUM(F41:F42)</f>
        <v>869.56</v>
      </c>
      <c r="G43" s="36">
        <f>SUM(G41:G42)</f>
        <v>2.5100000000000002</v>
      </c>
      <c r="H43" s="37"/>
      <c r="J43" s="3"/>
      <c r="K43" s="3"/>
      <c r="L43" s="3"/>
      <c r="M43" s="3"/>
    </row>
    <row r="44" spans="2:13" x14ac:dyDescent="0.2">
      <c r="B44" s="46" t="s">
        <v>60</v>
      </c>
      <c r="C44" s="46"/>
      <c r="D44" s="46"/>
      <c r="E44" s="46"/>
      <c r="F44" s="47">
        <f>F43</f>
        <v>869.56</v>
      </c>
      <c r="G44" s="47">
        <f>G43</f>
        <v>2.5100000000000002</v>
      </c>
      <c r="H44" s="47"/>
      <c r="J44" s="3"/>
      <c r="K44" s="3"/>
      <c r="L44" s="3"/>
      <c r="M44" s="3"/>
    </row>
    <row r="45" spans="2:13" x14ac:dyDescent="0.2">
      <c r="B45" s="48" t="s">
        <v>84</v>
      </c>
      <c r="C45" s="48"/>
      <c r="D45" s="48"/>
      <c r="E45" s="48"/>
      <c r="F45" s="49">
        <f>F46-(+F23+F31+F37+F40+F44)</f>
        <v>2238.9899999999907</v>
      </c>
      <c r="G45" s="49">
        <f>G46-(+G23+G31+G37+G40+G44)</f>
        <v>6.4699999999999847</v>
      </c>
      <c r="H45" s="49"/>
      <c r="J45" s="3"/>
      <c r="K45" s="3"/>
      <c r="L45" s="3"/>
      <c r="M45" s="3"/>
    </row>
    <row r="46" spans="2:13" x14ac:dyDescent="0.2">
      <c r="B46" s="48" t="s">
        <v>85</v>
      </c>
      <c r="C46" s="48"/>
      <c r="D46" s="48"/>
      <c r="E46" s="48"/>
      <c r="F46" s="49">
        <v>34655.32</v>
      </c>
      <c r="G46" s="49">
        <v>100</v>
      </c>
      <c r="H46" s="49"/>
      <c r="J46" s="3"/>
      <c r="K46" s="3"/>
      <c r="L46" s="3"/>
      <c r="M46" s="3"/>
    </row>
    <row r="47" spans="2:13" x14ac:dyDescent="0.2">
      <c r="J47" s="3"/>
      <c r="K47" s="3"/>
      <c r="L47" s="3"/>
      <c r="M47" s="3"/>
    </row>
    <row r="48" spans="2:13" x14ac:dyDescent="0.2">
      <c r="B48" s="50" t="s">
        <v>86</v>
      </c>
      <c r="J48" s="3"/>
      <c r="K48" s="3"/>
      <c r="L48" s="3"/>
      <c r="M48" s="3"/>
    </row>
    <row r="49" spans="2:13" x14ac:dyDescent="0.2">
      <c r="B49" s="50" t="s">
        <v>87</v>
      </c>
      <c r="J49" s="3"/>
      <c r="K49" s="3"/>
      <c r="L49" s="3"/>
      <c r="M49" s="3"/>
    </row>
    <row r="50" spans="2:13" ht="12.75" thickBot="1" x14ac:dyDescent="0.25">
      <c r="J50" s="3"/>
      <c r="K50" s="3"/>
      <c r="L50" s="3"/>
      <c r="M50" s="3"/>
    </row>
    <row r="51" spans="2:13" ht="13.5" thickTop="1" thickBot="1" x14ac:dyDescent="0.25">
      <c r="B51" s="51" t="s">
        <v>88</v>
      </c>
      <c r="C51" s="52">
        <v>2.8127</v>
      </c>
      <c r="J51" s="3"/>
      <c r="K51" s="3"/>
      <c r="L51" s="3"/>
      <c r="M51" s="3"/>
    </row>
    <row r="52" spans="2:13" ht="13.5" thickTop="1" thickBot="1" x14ac:dyDescent="0.25">
      <c r="J52" s="3"/>
      <c r="K52" s="3"/>
      <c r="L52" s="3"/>
      <c r="M52" s="3"/>
    </row>
    <row r="53" spans="2:13" ht="13.5" thickTop="1" thickBot="1" x14ac:dyDescent="0.25">
      <c r="B53" s="51" t="s">
        <v>89</v>
      </c>
      <c r="C53" s="53">
        <v>7.5399999999999995E-2</v>
      </c>
      <c r="J53" s="3"/>
      <c r="K53" s="3"/>
      <c r="L53" s="3"/>
      <c r="M53" s="3"/>
    </row>
    <row r="54" spans="2:13" ht="13.5" thickTop="1" thickBot="1" x14ac:dyDescent="0.25">
      <c r="J54" s="3"/>
      <c r="K54" s="3"/>
      <c r="L54" s="3"/>
      <c r="M54" s="3"/>
    </row>
    <row r="55" spans="2:13" ht="13.5" thickTop="1" thickBot="1" x14ac:dyDescent="0.25">
      <c r="B55" s="51" t="s">
        <v>90</v>
      </c>
      <c r="C55" s="52">
        <v>2.9927999999999999</v>
      </c>
      <c r="J55" s="3"/>
      <c r="K55" s="3"/>
      <c r="L55" s="3"/>
      <c r="M55" s="3"/>
    </row>
    <row r="56" spans="2:13" ht="12.75" thickTop="1" x14ac:dyDescent="0.2">
      <c r="J56" s="3"/>
      <c r="K56" s="3"/>
      <c r="L56" s="3"/>
      <c r="M56" s="3"/>
    </row>
    <row r="57" spans="2:13" x14ac:dyDescent="0.2">
      <c r="J57" s="3"/>
      <c r="K57" s="3"/>
      <c r="L57" s="3"/>
      <c r="M57" s="3"/>
    </row>
    <row r="58" spans="2:13" x14ac:dyDescent="0.2">
      <c r="J58" s="3"/>
      <c r="K58" s="3"/>
      <c r="L58" s="3"/>
      <c r="M58" s="3"/>
    </row>
    <row r="59" spans="2:13" x14ac:dyDescent="0.2">
      <c r="J59" s="3"/>
      <c r="K59" s="3"/>
      <c r="L59" s="3"/>
      <c r="M59" s="3"/>
    </row>
    <row r="60" spans="2:13" x14ac:dyDescent="0.2">
      <c r="J60" s="3"/>
      <c r="K60" s="3"/>
      <c r="L60" s="3"/>
      <c r="M60" s="3"/>
    </row>
    <row r="61" spans="2:13" x14ac:dyDescent="0.2">
      <c r="J61" s="3"/>
      <c r="K61" s="3"/>
      <c r="L61" s="3"/>
      <c r="M61" s="3"/>
    </row>
    <row r="62" spans="2:13" x14ac:dyDescent="0.2">
      <c r="J62" s="3"/>
      <c r="K62" s="3"/>
      <c r="L62" s="3"/>
      <c r="M62" s="3"/>
    </row>
    <row r="63" spans="2:13" x14ac:dyDescent="0.2">
      <c r="J63" s="3"/>
      <c r="K63" s="3"/>
      <c r="L63" s="3"/>
      <c r="M63" s="3"/>
    </row>
    <row r="64" spans="2:13" x14ac:dyDescent="0.2">
      <c r="J64" s="3"/>
      <c r="K64" s="3"/>
      <c r="L64" s="3"/>
      <c r="M64" s="3"/>
    </row>
    <row r="65" spans="10:13" x14ac:dyDescent="0.2">
      <c r="J65" s="3"/>
      <c r="K65" s="3"/>
      <c r="L65" s="3"/>
      <c r="M65" s="3"/>
    </row>
    <row r="66" spans="10:13" x14ac:dyDescent="0.2">
      <c r="J66" s="3"/>
      <c r="K66" s="3"/>
      <c r="L66" s="3"/>
      <c r="M66" s="3"/>
    </row>
    <row r="67" spans="10:13" x14ac:dyDescent="0.2">
      <c r="J67" s="3"/>
      <c r="K67" s="3"/>
      <c r="L67" s="3"/>
      <c r="M67" s="3"/>
    </row>
    <row r="68" spans="10:13" x14ac:dyDescent="0.2">
      <c r="J68" s="3"/>
      <c r="K68" s="3"/>
      <c r="L68" s="3"/>
      <c r="M68" s="3"/>
    </row>
    <row r="69" spans="10:13" x14ac:dyDescent="0.2">
      <c r="J69" s="3"/>
      <c r="K69" s="3"/>
      <c r="L69" s="3"/>
      <c r="M69" s="3"/>
    </row>
    <row r="70" spans="10:13" x14ac:dyDescent="0.2">
      <c r="J70" s="3"/>
      <c r="K70" s="3"/>
      <c r="L70" s="3"/>
      <c r="M70" s="3"/>
    </row>
    <row r="71" spans="10:13" x14ac:dyDescent="0.2">
      <c r="J71" s="3"/>
      <c r="K71" s="3"/>
      <c r="L71" s="3"/>
      <c r="M71" s="3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2024-07-05 16:24:04</KDate>
  <Classification>Public</Classification>
  <Subclassification/>
  <HostName>MUMCMP00935</HostName>
  <Domain_User>CANARAROBECOMF/628</Domain_User>
  <IPAdd>192.9.198.194</IPAdd>
  <FilePath>Book24</FilePath>
  <KID>C025A5607E97638557934441370653</KID>
  <UniqueName/>
  <Suggested/>
  <Justification/>
</Klassify>
</file>

<file path=customXml/itemProps1.xml><?xml version="1.0" encoding="utf-8"?>
<ds:datastoreItem xmlns:ds="http://schemas.openxmlformats.org/officeDocument/2006/customXml" ds:itemID="{33DBBD23-BC9D-4585-A322-A32959946EE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2024-07-05T10:54:00Z</dcterms:created>
  <dcterms:modified xsi:type="dcterms:W3CDTF">2024-07-05T10:54:04Z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C025A5607E97638557934441370653</vt:lpwstr>
  </property>
</Properties>
</file>