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984EF993-1763-4DCF-9A92-24909D90813D}" xr6:coauthVersionLast="47" xr6:coauthVersionMax="47" xr10:uidLastSave="{00000000-0000-0000-0000-000000000000}"/>
  <bookViews>
    <workbookView xWindow="-120" yWindow="-120" windowWidth="20730" windowHeight="11160" xr2:uid="{22492618-9187-45DC-9054-5AF74163F428}"/>
  </bookViews>
  <sheets>
    <sheet name="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1" i="1" s="1"/>
  <c r="F40" i="1"/>
  <c r="F41" i="1" s="1"/>
  <c r="G37" i="1"/>
  <c r="F37" i="1"/>
  <c r="G34" i="1"/>
  <c r="F34" i="1"/>
  <c r="G25" i="1"/>
  <c r="F25" i="1"/>
  <c r="G22" i="1"/>
  <c r="G26" i="1" s="1"/>
  <c r="F22" i="1"/>
  <c r="F26" i="1" s="1"/>
  <c r="G18" i="1"/>
  <c r="F18" i="1"/>
  <c r="G17" i="1"/>
  <c r="F17" i="1"/>
  <c r="F42" i="1" l="1"/>
  <c r="G42" i="1"/>
</calcChain>
</file>

<file path=xl/sharedStrings.xml><?xml version="1.0" encoding="utf-8"?>
<sst xmlns="http://schemas.openxmlformats.org/spreadsheetml/2006/main" count="105" uniqueCount="83">
  <si>
    <t>CANARA ROBECO SHORT DURATION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</si>
  <si>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</si>
  <si>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</si>
  <si>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</si>
  <si>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</si>
  <si>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</si>
  <si>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</si>
  <si>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</si>
  <si>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</si>
  <si>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Apr'24</t>
  </si>
  <si>
    <t>Benchmark Risk-o-meter Level- Apr'24</t>
  </si>
  <si>
    <t>Scheme Risk-o-meter Level- Mar'24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</si>
  <si>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</si>
  <si>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</si>
  <si>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</si>
  <si>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</si>
  <si>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</si>
  <si>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</si>
  <si>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</si>
  <si>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</si>
  <si>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8.23% REC Ltd (23/01/2025) **</t>
  </si>
  <si>
    <t>INE020B08898</t>
  </si>
  <si>
    <t>CRISIL AAA</t>
  </si>
  <si>
    <t>Relatively Low (Class I)</t>
  </si>
  <si>
    <t>7.75% Small Industries Development Bank Of India (27/10/2025) **</t>
  </si>
  <si>
    <t>INE556F08KD0</t>
  </si>
  <si>
    <t>CARE AAA</t>
  </si>
  <si>
    <t>7.9237% BAJAJ HOUSING FINANCE LTD 16-MAR-26</t>
  </si>
  <si>
    <t>INE377Y07375</t>
  </si>
  <si>
    <t>Moderate 
(Class II)</t>
  </si>
  <si>
    <t>B-II</t>
  </si>
  <si>
    <t>7.57% National Bank For Agriculture &amp; Rural Development (19/03/2026) **</t>
  </si>
  <si>
    <t>INE261F08DW2</t>
  </si>
  <si>
    <t>7.45% Indian Railway Finance Corporation Ltd (13/10/2028) **</t>
  </si>
  <si>
    <t>INE053F08320</t>
  </si>
  <si>
    <t>Relatively High (Class III)</t>
  </si>
  <si>
    <t>7.50% Grasim industries Ltd (10/06/2027) **</t>
  </si>
  <si>
    <t>INE047A08190</t>
  </si>
  <si>
    <t>7.70% HDB Financial Services Ltd (11/08/2025) **</t>
  </si>
  <si>
    <t>INE756I07EG8</t>
  </si>
  <si>
    <t>Benchmark: CRISIL Short Duration Debt A-II Index</t>
  </si>
  <si>
    <t>6.00% Bajaj Finance Ltd (10/09/2024) **</t>
  </si>
  <si>
    <t>INE296A07RK6</t>
  </si>
  <si>
    <t>7.38% LIC Housing Finance Ltd (18/08/2025) **</t>
  </si>
  <si>
    <t>INE115A07PZ0</t>
  </si>
  <si>
    <t>7.13% Power Finance Corporation Ltd (08/08/2025) **</t>
  </si>
  <si>
    <t>INE134E08LO4</t>
  </si>
  <si>
    <t>Sub Total</t>
  </si>
  <si>
    <t>Total</t>
  </si>
  <si>
    <t>Money Market Instruments</t>
  </si>
  <si>
    <t>Certificate of Deposit</t>
  </si>
  <si>
    <t>State Bank Of India (17/05/2024) ** #</t>
  </si>
  <si>
    <t>INE062A16499</t>
  </si>
  <si>
    <t>IND A1+</t>
  </si>
  <si>
    <t>Treasury Bill</t>
  </si>
  <si>
    <t>364 DTB (16-JAN-2025)</t>
  </si>
  <si>
    <t>IN002023Z448</t>
  </si>
  <si>
    <t xml:space="preserve"> Sovereign</t>
  </si>
  <si>
    <t>Government Bonds</t>
  </si>
  <si>
    <t>7.18% GOI 2037 (14-AUG-2033)</t>
  </si>
  <si>
    <t>IN0020230085</t>
  </si>
  <si>
    <t>Sovereign</t>
  </si>
  <si>
    <t>7.06% GOI 2028 (10-APR-2028)</t>
  </si>
  <si>
    <t>IN0020230010</t>
  </si>
  <si>
    <t>7.38% GOI 20-JUN-27</t>
  </si>
  <si>
    <t>IN0020220037</t>
  </si>
  <si>
    <t>7.10% GOI 18-APR-29</t>
  </si>
  <si>
    <t>IN0020220011</t>
  </si>
  <si>
    <t>7.18% GOI 2037 (24-JUL-2037)</t>
  </si>
  <si>
    <t>IN0020230077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</si>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</sst>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4</xdr:row>
      <xdr:rowOff>180975</xdr:rowOff>
    </xdr:from>
    <xdr:ext cx="198120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A2C9A68A-AD6C-4790-94EB-6F64A52A5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171575"/>
          <a:ext cx="1981200" cy="1219199"/>
        </a:xfrm>
        <a:prstGeom prst="rect">
          <a:avLst/>
        </a:prstGeom>
      </xdr:spPr>
    </xdr:pic>
    <xdr:clientData/>
  </xdr:oneCellAnchor>
  <xdr:oneCellAnchor>
    <xdr:from>
      <xdr:col>11</xdr:col>
      <xdr:colOff>66675</xdr:colOff>
      <xdr:row>4</xdr:row>
      <xdr:rowOff>180975</xdr:rowOff>
    </xdr:from>
    <xdr:ext cx="198120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781ED02E-33FF-4903-ABF8-56C0E4AA3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20875" y="1171575"/>
          <a:ext cx="198120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133349</xdr:rowOff>
    </xdr:from>
    <xdr:to>
      <xdr:col>10</xdr:col>
      <xdr:colOff>2124075</xdr:colOff>
      <xdr:row>10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2BB02E-7977-4BFE-B484-BFB88535A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01550" y="1123949"/>
          <a:ext cx="2047875" cy="1276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4B7E6-ADED-456F-993E-E50F96348C7B}">
  <dimension ref="B1:Q53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0.28515625" style="4" bestFit="1" customWidth="1"/>
    <col min="3" max="3" width="13.8554687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9" style="3" customWidth="1"/>
    <col min="10" max="10" width="31.5703125" style="3" customWidth="1"/>
    <col min="11" max="11" width="33.42578125" style="3" customWidth="1"/>
    <col min="12" max="12" width="31.42578125" style="3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7"/>
      <c r="L6" s="27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</v>
      </c>
      <c r="F7" s="26">
        <v>2510.1799999999998</v>
      </c>
      <c r="G7" s="26">
        <v>6.4</v>
      </c>
      <c r="H7" s="26">
        <v>7.71</v>
      </c>
      <c r="J7" s="27"/>
      <c r="K7" s="27"/>
      <c r="L7" s="27"/>
      <c r="N7" s="30" t="s">
        <v>23</v>
      </c>
      <c r="O7" s="31"/>
      <c r="P7" s="31"/>
      <c r="Q7" s="31"/>
    </row>
    <row r="8" spans="2:17" x14ac:dyDescent="0.2">
      <c r="B8" s="25" t="s">
        <v>24</v>
      </c>
      <c r="C8" s="25" t="s">
        <v>25</v>
      </c>
      <c r="D8" s="25" t="s">
        <v>26</v>
      </c>
      <c r="E8" s="29">
        <v>250</v>
      </c>
      <c r="F8" s="26">
        <v>2495.91</v>
      </c>
      <c r="G8" s="26">
        <v>6.37</v>
      </c>
      <c r="H8" s="26">
        <v>7.82</v>
      </c>
      <c r="J8" s="27"/>
      <c r="K8" s="27"/>
      <c r="L8" s="27"/>
      <c r="N8" s="30"/>
      <c r="O8" s="32"/>
      <c r="P8" s="32"/>
      <c r="Q8" s="32"/>
    </row>
    <row r="9" spans="2:17" x14ac:dyDescent="0.2">
      <c r="B9" s="25" t="s">
        <v>27</v>
      </c>
      <c r="C9" s="25" t="s">
        <v>28</v>
      </c>
      <c r="D9" s="25" t="s">
        <v>22</v>
      </c>
      <c r="E9" s="29">
        <v>250</v>
      </c>
      <c r="F9" s="26">
        <v>2493.87</v>
      </c>
      <c r="G9" s="26">
        <v>6.36</v>
      </c>
      <c r="H9" s="26">
        <v>8.0500000000000007</v>
      </c>
      <c r="J9" s="27"/>
      <c r="K9" s="27"/>
      <c r="L9" s="27"/>
      <c r="N9" s="30" t="s">
        <v>29</v>
      </c>
      <c r="O9" s="31"/>
      <c r="P9" s="33" t="s">
        <v>30</v>
      </c>
      <c r="Q9" s="31"/>
    </row>
    <row r="10" spans="2:17" x14ac:dyDescent="0.2">
      <c r="B10" s="25" t="s">
        <v>31</v>
      </c>
      <c r="C10" s="25" t="s">
        <v>32</v>
      </c>
      <c r="D10" s="25" t="s">
        <v>22</v>
      </c>
      <c r="E10" s="29">
        <v>2500</v>
      </c>
      <c r="F10" s="26">
        <v>2488.71</v>
      </c>
      <c r="G10" s="26">
        <v>6.35</v>
      </c>
      <c r="H10" s="26">
        <v>7.82</v>
      </c>
      <c r="J10" s="27"/>
      <c r="K10" s="27"/>
      <c r="L10" s="27"/>
      <c r="N10" s="30"/>
      <c r="O10" s="32"/>
      <c r="P10" s="34"/>
      <c r="Q10" s="32"/>
    </row>
    <row r="11" spans="2:17" x14ac:dyDescent="0.2">
      <c r="B11" s="25" t="s">
        <v>33</v>
      </c>
      <c r="C11" s="25" t="s">
        <v>34</v>
      </c>
      <c r="D11" s="25" t="s">
        <v>22</v>
      </c>
      <c r="E11" s="29">
        <v>2500</v>
      </c>
      <c r="F11" s="26">
        <v>2488.59</v>
      </c>
      <c r="G11" s="26">
        <v>6.35</v>
      </c>
      <c r="H11" s="26">
        <v>7.59</v>
      </c>
      <c r="J11" s="27"/>
      <c r="K11" s="27"/>
      <c r="L11" s="27"/>
      <c r="N11" s="30" t="s">
        <v>35</v>
      </c>
      <c r="O11" s="31"/>
      <c r="P11" s="31"/>
      <c r="Q11" s="31"/>
    </row>
    <row r="12" spans="2:17" x14ac:dyDescent="0.2">
      <c r="B12" s="25" t="s">
        <v>36</v>
      </c>
      <c r="C12" s="25" t="s">
        <v>37</v>
      </c>
      <c r="D12" s="25" t="s">
        <v>22</v>
      </c>
      <c r="E12" s="29">
        <v>250</v>
      </c>
      <c r="F12" s="26">
        <v>2486.3000000000002</v>
      </c>
      <c r="G12" s="26">
        <v>6.34</v>
      </c>
      <c r="H12" s="26">
        <v>7.69</v>
      </c>
      <c r="J12" s="35"/>
      <c r="K12" s="35"/>
      <c r="L12" s="35"/>
      <c r="N12" s="30"/>
      <c r="O12" s="32"/>
      <c r="P12" s="32"/>
      <c r="Q12" s="32"/>
    </row>
    <row r="13" spans="2:17" x14ac:dyDescent="0.2">
      <c r="B13" s="25" t="s">
        <v>38</v>
      </c>
      <c r="C13" s="25" t="s">
        <v>39</v>
      </c>
      <c r="D13" s="25" t="s">
        <v>22</v>
      </c>
      <c r="E13" s="29">
        <v>250</v>
      </c>
      <c r="F13" s="26">
        <v>2483.27</v>
      </c>
      <c r="G13" s="26">
        <v>6.33</v>
      </c>
      <c r="H13" s="26">
        <v>8.2200000000000006</v>
      </c>
      <c r="J13" s="36"/>
      <c r="K13" s="36" t="s">
        <v>40</v>
      </c>
    </row>
    <row r="14" spans="2:17" x14ac:dyDescent="0.2">
      <c r="B14" s="25" t="s">
        <v>41</v>
      </c>
      <c r="C14" s="25" t="s">
        <v>42</v>
      </c>
      <c r="D14" s="25" t="s">
        <v>22</v>
      </c>
      <c r="E14" s="29">
        <v>250</v>
      </c>
      <c r="F14" s="26">
        <v>2482.6799999999998</v>
      </c>
      <c r="G14" s="26">
        <v>6.33</v>
      </c>
      <c r="H14" s="26">
        <v>7.68</v>
      </c>
    </row>
    <row r="15" spans="2:17" x14ac:dyDescent="0.2">
      <c r="B15" s="25" t="s">
        <v>43</v>
      </c>
      <c r="C15" s="25" t="s">
        <v>44</v>
      </c>
      <c r="D15" s="25" t="s">
        <v>22</v>
      </c>
      <c r="E15" s="29">
        <v>250</v>
      </c>
      <c r="F15" s="26">
        <v>2480.83</v>
      </c>
      <c r="G15" s="26">
        <v>6.33</v>
      </c>
      <c r="H15" s="26">
        <v>7.98</v>
      </c>
    </row>
    <row r="16" spans="2:17" x14ac:dyDescent="0.2">
      <c r="B16" s="25" t="s">
        <v>45</v>
      </c>
      <c r="C16" s="25" t="s">
        <v>46</v>
      </c>
      <c r="D16" s="25" t="s">
        <v>22</v>
      </c>
      <c r="E16" s="29">
        <v>250</v>
      </c>
      <c r="F16" s="26">
        <v>2480.46</v>
      </c>
      <c r="G16" s="26">
        <v>6.33</v>
      </c>
      <c r="H16" s="26">
        <v>7.76</v>
      </c>
    </row>
    <row r="17" spans="2:8" x14ac:dyDescent="0.2">
      <c r="B17" s="37" t="s">
        <v>47</v>
      </c>
      <c r="C17" s="37"/>
      <c r="D17" s="37"/>
      <c r="E17" s="37"/>
      <c r="F17" s="38">
        <f>SUM(F6:F16)</f>
        <v>24890.800000000003</v>
      </c>
      <c r="G17" s="38">
        <f>SUM(G6:G16)</f>
        <v>63.489999999999995</v>
      </c>
      <c r="H17" s="39"/>
    </row>
    <row r="18" spans="2:8" x14ac:dyDescent="0.2">
      <c r="B18" s="40" t="s">
        <v>48</v>
      </c>
      <c r="C18" s="40"/>
      <c r="D18" s="40"/>
      <c r="E18" s="40"/>
      <c r="F18" s="41">
        <f>F17</f>
        <v>24890.800000000003</v>
      </c>
      <c r="G18" s="41">
        <f>G17</f>
        <v>63.489999999999995</v>
      </c>
      <c r="H18" s="41"/>
    </row>
    <row r="19" spans="2:8" x14ac:dyDescent="0.2">
      <c r="B19" s="24" t="s">
        <v>49</v>
      </c>
      <c r="C19" s="25"/>
      <c r="D19" s="25"/>
      <c r="E19" s="25"/>
      <c r="F19" s="26"/>
      <c r="G19" s="26"/>
      <c r="H19" s="26"/>
    </row>
    <row r="20" spans="2:8" x14ac:dyDescent="0.2">
      <c r="B20" s="24" t="s">
        <v>50</v>
      </c>
      <c r="C20" s="25"/>
      <c r="D20" s="25"/>
      <c r="E20" s="25"/>
      <c r="F20" s="26"/>
      <c r="G20" s="26"/>
      <c r="H20" s="26"/>
    </row>
    <row r="21" spans="2:8" x14ac:dyDescent="0.2">
      <c r="B21" s="25" t="s">
        <v>51</v>
      </c>
      <c r="C21" s="25" t="s">
        <v>52</v>
      </c>
      <c r="D21" s="25" t="s">
        <v>53</v>
      </c>
      <c r="E21" s="29">
        <v>500</v>
      </c>
      <c r="F21" s="26">
        <v>2492.3000000000002</v>
      </c>
      <c r="G21" s="26">
        <v>6.36</v>
      </c>
      <c r="H21" s="26">
        <v>7.05</v>
      </c>
    </row>
    <row r="22" spans="2:8" x14ac:dyDescent="0.2">
      <c r="B22" s="24" t="s">
        <v>47</v>
      </c>
      <c r="C22" s="24"/>
      <c r="D22" s="24"/>
      <c r="E22" s="24"/>
      <c r="F22" s="42">
        <f>SUM(F20:F21)</f>
        <v>2492.3000000000002</v>
      </c>
      <c r="G22" s="42">
        <f>SUM(G20:G21)</f>
        <v>6.36</v>
      </c>
      <c r="H22" s="43"/>
    </row>
    <row r="23" spans="2:8" x14ac:dyDescent="0.2">
      <c r="B23" s="24" t="s">
        <v>54</v>
      </c>
      <c r="C23" s="25"/>
      <c r="D23" s="25"/>
      <c r="E23" s="25"/>
      <c r="F23" s="26"/>
      <c r="G23" s="26"/>
      <c r="H23" s="26"/>
    </row>
    <row r="24" spans="2:8" x14ac:dyDescent="0.2">
      <c r="B24" s="25" t="s">
        <v>55</v>
      </c>
      <c r="C24" s="25" t="s">
        <v>56</v>
      </c>
      <c r="D24" s="25" t="s">
        <v>57</v>
      </c>
      <c r="E24" s="29">
        <v>250000</v>
      </c>
      <c r="F24" s="26">
        <v>238.03</v>
      </c>
      <c r="G24" s="26">
        <v>0.61</v>
      </c>
      <c r="H24" s="26">
        <v>7.06</v>
      </c>
    </row>
    <row r="25" spans="2:8" x14ac:dyDescent="0.2">
      <c r="B25" s="37" t="s">
        <v>47</v>
      </c>
      <c r="C25" s="37"/>
      <c r="D25" s="37"/>
      <c r="E25" s="37"/>
      <c r="F25" s="38">
        <f>SUM(F23:F24)</f>
        <v>238.03</v>
      </c>
      <c r="G25" s="38">
        <f>SUM(G23:G24)</f>
        <v>0.61</v>
      </c>
      <c r="H25" s="39"/>
    </row>
    <row r="26" spans="2:8" x14ac:dyDescent="0.2">
      <c r="B26" s="40" t="s">
        <v>48</v>
      </c>
      <c r="C26" s="40"/>
      <c r="D26" s="40"/>
      <c r="E26" s="40"/>
      <c r="F26" s="41">
        <f>F22+F25</f>
        <v>2730.3300000000004</v>
      </c>
      <c r="G26" s="41">
        <f>G22+G25</f>
        <v>6.9700000000000006</v>
      </c>
      <c r="H26" s="41"/>
    </row>
    <row r="27" spans="2:8" x14ac:dyDescent="0.2">
      <c r="B27" s="24" t="s">
        <v>58</v>
      </c>
      <c r="C27" s="25"/>
      <c r="D27" s="25"/>
      <c r="E27" s="25"/>
      <c r="F27" s="26"/>
      <c r="G27" s="26"/>
      <c r="H27" s="26"/>
    </row>
    <row r="28" spans="2:8" x14ac:dyDescent="0.2">
      <c r="B28" s="25" t="s">
        <v>59</v>
      </c>
      <c r="C28" s="25" t="s">
        <v>60</v>
      </c>
      <c r="D28" s="25" t="s">
        <v>61</v>
      </c>
      <c r="E28" s="29">
        <v>4000000</v>
      </c>
      <c r="F28" s="26">
        <v>3995.34</v>
      </c>
      <c r="G28" s="26">
        <v>10.19</v>
      </c>
      <c r="H28" s="26">
        <v>7.32</v>
      </c>
    </row>
    <row r="29" spans="2:8" x14ac:dyDescent="0.2">
      <c r="B29" s="25" t="s">
        <v>62</v>
      </c>
      <c r="C29" s="25" t="s">
        <v>63</v>
      </c>
      <c r="D29" s="25" t="s">
        <v>61</v>
      </c>
      <c r="E29" s="29">
        <v>2500000</v>
      </c>
      <c r="F29" s="26">
        <v>2488.5</v>
      </c>
      <c r="G29" s="26">
        <v>6.35</v>
      </c>
      <c r="H29" s="26">
        <v>7.32</v>
      </c>
    </row>
    <row r="30" spans="2:8" x14ac:dyDescent="0.2">
      <c r="B30" s="25" t="s">
        <v>64</v>
      </c>
      <c r="C30" s="25" t="s">
        <v>65</v>
      </c>
      <c r="D30" s="25" t="s">
        <v>61</v>
      </c>
      <c r="E30" s="29">
        <v>1000000</v>
      </c>
      <c r="F30" s="26">
        <v>1005.15</v>
      </c>
      <c r="G30" s="26">
        <v>2.56</v>
      </c>
      <c r="H30" s="26">
        <v>7.32</v>
      </c>
    </row>
    <row r="31" spans="2:8" x14ac:dyDescent="0.2">
      <c r="B31" s="25" t="s">
        <v>66</v>
      </c>
      <c r="C31" s="25" t="s">
        <v>67</v>
      </c>
      <c r="D31" s="25" t="s">
        <v>61</v>
      </c>
      <c r="E31" s="29">
        <v>1000000</v>
      </c>
      <c r="F31" s="26">
        <v>995.95</v>
      </c>
      <c r="G31" s="26">
        <v>2.54</v>
      </c>
      <c r="H31" s="26">
        <v>7.33</v>
      </c>
    </row>
    <row r="32" spans="2:8" x14ac:dyDescent="0.2">
      <c r="B32" s="25" t="s">
        <v>68</v>
      </c>
      <c r="C32" s="25" t="s">
        <v>69</v>
      </c>
      <c r="D32" s="25" t="s">
        <v>61</v>
      </c>
      <c r="E32" s="29">
        <v>1000000</v>
      </c>
      <c r="F32" s="26">
        <v>995.17</v>
      </c>
      <c r="G32" s="26">
        <v>2.54</v>
      </c>
      <c r="H32" s="26">
        <v>7.37</v>
      </c>
    </row>
    <row r="33" spans="2:8" x14ac:dyDescent="0.2">
      <c r="B33" s="44" t="s">
        <v>70</v>
      </c>
      <c r="C33" s="44" t="s">
        <v>71</v>
      </c>
      <c r="D33" s="44" t="s">
        <v>61</v>
      </c>
      <c r="E33" s="45">
        <v>28300</v>
      </c>
      <c r="F33" s="46">
        <v>28.61</v>
      </c>
      <c r="G33" s="46">
        <v>7.0000000000000007E-2</v>
      </c>
      <c r="H33" s="46">
        <v>7.56</v>
      </c>
    </row>
    <row r="34" spans="2:8" x14ac:dyDescent="0.2">
      <c r="B34" s="47" t="s">
        <v>48</v>
      </c>
      <c r="C34" s="47"/>
      <c r="D34" s="47"/>
      <c r="E34" s="47"/>
      <c r="F34" s="42">
        <f>SUM(F28:F33)</f>
        <v>9508.7200000000012</v>
      </c>
      <c r="G34" s="42">
        <f>SUM(G28:G33)</f>
        <v>24.249999999999996</v>
      </c>
      <c r="H34" s="42"/>
    </row>
    <row r="35" spans="2:8" x14ac:dyDescent="0.2">
      <c r="B35" s="24" t="s">
        <v>72</v>
      </c>
      <c r="C35" s="25"/>
      <c r="D35" s="25"/>
      <c r="E35" s="25"/>
      <c r="F35" s="26"/>
      <c r="G35" s="26"/>
      <c r="H35" s="26"/>
    </row>
    <row r="36" spans="2:8" x14ac:dyDescent="0.2">
      <c r="B36" s="44" t="s">
        <v>73</v>
      </c>
      <c r="C36" s="44" t="s">
        <v>74</v>
      </c>
      <c r="D36" s="44" t="s">
        <v>72</v>
      </c>
      <c r="E36" s="45">
        <v>1373.231</v>
      </c>
      <c r="F36" s="46">
        <v>140.25</v>
      </c>
      <c r="G36" s="46">
        <v>0.36</v>
      </c>
      <c r="H36" s="46">
        <v>6.94</v>
      </c>
    </row>
    <row r="37" spans="2:8" x14ac:dyDescent="0.2">
      <c r="B37" s="47" t="s">
        <v>48</v>
      </c>
      <c r="C37" s="47"/>
      <c r="D37" s="47"/>
      <c r="E37" s="47"/>
      <c r="F37" s="42">
        <f>SUM(F36:F36)</f>
        <v>140.25</v>
      </c>
      <c r="G37" s="42">
        <f>SUM(G36:G36)</f>
        <v>0.36</v>
      </c>
      <c r="H37" s="42"/>
    </row>
    <row r="38" spans="2:8" x14ac:dyDescent="0.2">
      <c r="B38" s="24" t="s">
        <v>75</v>
      </c>
      <c r="C38" s="25"/>
      <c r="D38" s="25"/>
      <c r="E38" s="25"/>
      <c r="F38" s="26"/>
      <c r="G38" s="26"/>
      <c r="H38" s="26"/>
    </row>
    <row r="39" spans="2:8" x14ac:dyDescent="0.2">
      <c r="B39" s="25" t="s">
        <v>75</v>
      </c>
      <c r="C39" s="25"/>
      <c r="D39" s="25"/>
      <c r="E39" s="25"/>
      <c r="F39" s="26">
        <v>783.8</v>
      </c>
      <c r="G39" s="26">
        <v>2</v>
      </c>
      <c r="H39" s="26"/>
    </row>
    <row r="40" spans="2:8" x14ac:dyDescent="0.2">
      <c r="B40" s="37" t="s">
        <v>47</v>
      </c>
      <c r="C40" s="37"/>
      <c r="D40" s="37"/>
      <c r="E40" s="37"/>
      <c r="F40" s="38">
        <f>SUM(F38:F39)</f>
        <v>783.8</v>
      </c>
      <c r="G40" s="38">
        <f>SUM(G38:G39)</f>
        <v>2</v>
      </c>
      <c r="H40" s="39"/>
    </row>
    <row r="41" spans="2:8" x14ac:dyDescent="0.2">
      <c r="B41" s="48" t="s">
        <v>48</v>
      </c>
      <c r="C41" s="48"/>
      <c r="D41" s="48"/>
      <c r="E41" s="48"/>
      <c r="F41" s="49">
        <f>F40</f>
        <v>783.8</v>
      </c>
      <c r="G41" s="49">
        <f>G40</f>
        <v>2</v>
      </c>
      <c r="H41" s="49"/>
    </row>
    <row r="42" spans="2:8" x14ac:dyDescent="0.2">
      <c r="B42" s="50" t="s">
        <v>76</v>
      </c>
      <c r="C42" s="50"/>
      <c r="D42" s="50"/>
      <c r="E42" s="50"/>
      <c r="F42" s="51">
        <f>F43-(+F18+F26+F34+F37+F41)</f>
        <v>1151.2499999999927</v>
      </c>
      <c r="G42" s="51">
        <f>G43-(+G18+G26+G34+G37+G41)</f>
        <v>2.9300000000000068</v>
      </c>
      <c r="H42" s="51"/>
    </row>
    <row r="43" spans="2:8" x14ac:dyDescent="0.2">
      <c r="B43" s="50" t="s">
        <v>77</v>
      </c>
      <c r="C43" s="50"/>
      <c r="D43" s="50"/>
      <c r="E43" s="50"/>
      <c r="F43" s="51">
        <v>39205.15</v>
      </c>
      <c r="G43" s="51">
        <v>100</v>
      </c>
      <c r="H43" s="51"/>
    </row>
    <row r="45" spans="2:8" x14ac:dyDescent="0.2">
      <c r="B45" s="52" t="s">
        <v>78</v>
      </c>
    </row>
    <row r="46" spans="2:8" x14ac:dyDescent="0.2">
      <c r="B46" s="52" t="s">
        <v>79</v>
      </c>
    </row>
    <row r="47" spans="2:8" ht="12.75" thickBot="1" x14ac:dyDescent="0.25"/>
    <row r="48" spans="2:8" ht="13.5" thickTop="1" thickBot="1" x14ac:dyDescent="0.25">
      <c r="B48" s="53" t="s">
        <v>80</v>
      </c>
      <c r="C48" s="54">
        <v>2.2854999999999999</v>
      </c>
    </row>
    <row r="49" spans="2:3" ht="13.5" thickTop="1" thickBot="1" x14ac:dyDescent="0.25"/>
    <row r="50" spans="2:3" ht="13.5" thickTop="1" thickBot="1" x14ac:dyDescent="0.25">
      <c r="B50" s="53" t="s">
        <v>81</v>
      </c>
      <c r="C50" s="55">
        <v>7.5899999999999995E-2</v>
      </c>
    </row>
    <row r="51" spans="2:3" ht="13.5" thickTop="1" thickBot="1" x14ac:dyDescent="0.25"/>
    <row r="52" spans="2:3" ht="13.5" thickTop="1" thickBot="1" x14ac:dyDescent="0.25">
      <c r="B52" s="53" t="s">
        <v>82</v>
      </c>
      <c r="C52" s="54">
        <v>2.4148999999999998</v>
      </c>
    </row>
    <row r="53" spans="2:3" ht="12.75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12:23:32</KDate>
  <Classification>Public</Classification>
  <Subclassification/>
  <HostName>MUMCMP00935</HostName>
  <Domain_User>CANARAROBECOMF/628</Domain_User>
  <IPAdd>192.9.198.194</IPAdd>
  <FilePath>Book22</FilePath>
  <KID>C025A5607E97638506814129531093</KID>
  <UniqueName/>
  <Suggested/>
  <Justification/>
</Klassify>
</file>

<file path=customXml/itemProps1.xml><?xml version="1.0" encoding="utf-8"?>
<ds:datastoreItem xmlns:ds="http://schemas.openxmlformats.org/officeDocument/2006/customXml" ds:itemID="{E30A1BDC-9763-4584-89DF-F8475C23F9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2024-05-07T06:53:29Z</dcterms:created>
  <dcterms:modified xsi:type="dcterms:W3CDTF">2024-05-07T06:53:33Z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C025A5607E97638506814129531093</vt:lpwstr>
  </property>
</Properties>
</file>