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Aug 24\"/>
    </mc:Choice>
  </mc:AlternateContent>
  <xr:revisionPtr revIDLastSave="0" documentId="8_{4ECD5447-E730-4AF4-A0CB-074B413F596F}" xr6:coauthVersionLast="47" xr6:coauthVersionMax="47" xr10:uidLastSave="{00000000-0000-0000-0000-000000000000}"/>
  <bookViews>
    <workbookView xWindow="-120" yWindow="-120" windowWidth="20730" windowHeight="11160" xr2:uid="{D7D68A12-1326-41A6-B89A-288CBB98EEBD}"/>
  </bookViews>
  <sheets>
    <sheet name="CY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  <c r="G36" i="1" s="1"/>
  <c r="F35" i="1"/>
  <c r="F36" i="1" s="1"/>
  <c r="G32" i="1"/>
  <c r="F32" i="1"/>
  <c r="G29" i="1"/>
  <c r="F29" i="1"/>
  <c r="G22" i="1"/>
  <c r="G23" i="1" s="1"/>
  <c r="F22" i="1"/>
  <c r="F23" i="1" s="1"/>
  <c r="G17" i="1"/>
  <c r="G18" i="1" s="1"/>
  <c r="G37" i="1" s="1"/>
  <c r="F17" i="1"/>
  <c r="F18" i="1" s="1"/>
  <c r="F37" i="1" s="1"/>
</calcChain>
</file>

<file path=xl/sharedStrings.xml><?xml version="1.0" encoding="utf-8"?>
<sst xmlns="http://schemas.openxmlformats.org/spreadsheetml/2006/main" count="93" uniqueCount="74">
  <si>
    <t>CANARA ROBECO SHORT DURATION FUND</t>
  </si>
  <si>
    <t>Monthly Portfolio Statement as on August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</si>
  <si>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</si>
  <si>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</si>
  <si>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</si>
  <si>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</si>
  <si>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</si>
  <si>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</si>
  <si>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</si>
  <si>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August'24</t>
  </si>
  <si>
    <t>Benchmark Risk-o-meter Level- August'24</t>
  </si>
  <si>
    <t>Scheme Risk-o-meter Level- July'24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</si>
  <si>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</si>
  <si>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</si>
  <si>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</si>
  <si>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</si>
  <si>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</si>
  <si>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</si>
  <si>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</si>
  <si>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</si>
  <si>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7.50% Grasim industries Ltd (10/06/2027) **</t>
  </si>
  <si>
    <t>INE047A08190</t>
  </si>
  <si>
    <t>CRISIL AAA</t>
  </si>
  <si>
    <t>Relatively Low (Class I)</t>
  </si>
  <si>
    <t>8.23% REC Ltd (23/01/2025) **</t>
  </si>
  <si>
    <t>INE020B08898</t>
  </si>
  <si>
    <t>7.45% Indian Railway Finance Corporation Ltd (13/10/2028) **</t>
  </si>
  <si>
    <t>INE053F08320</t>
  </si>
  <si>
    <t>Moderate 
(Class II)</t>
  </si>
  <si>
    <t>B-II</t>
  </si>
  <si>
    <t>7.9237% BAJAJ HOUSING FINANCE LTD 16-MAR-26 **</t>
  </si>
  <si>
    <t>INE377Y07375</t>
  </si>
  <si>
    <t>7.90% Bajaj Finance Ltd (17/11/2025) **</t>
  </si>
  <si>
    <t>INE296A07SF4</t>
  </si>
  <si>
    <t>Relatively High (Class III)</t>
  </si>
  <si>
    <t>7.57% National Bank For Agriculture &amp; Rural Development (19/03/2026) **</t>
  </si>
  <si>
    <t>INE261F08DW2</t>
  </si>
  <si>
    <t>7.70% HDB Financial Services Ltd (11/08/2025) **</t>
  </si>
  <si>
    <t>INE756I07EG8</t>
  </si>
  <si>
    <t>Benchmark: CRISIL Short Duration Debt A-II Index</t>
  </si>
  <si>
    <t>7.38% LIC Housing Finance Ltd (18/08/2025) **</t>
  </si>
  <si>
    <t>INE115A07PZ0</t>
  </si>
  <si>
    <t>7.15% Small Industries Development Bank Of India (02/06/2025) **</t>
  </si>
  <si>
    <t>INE556F08JY8</t>
  </si>
  <si>
    <t>ICRA AAA</t>
  </si>
  <si>
    <t>7.13% Power Finance Corporation Ltd (08/08/2025) **</t>
  </si>
  <si>
    <t>INE134E08LO4</t>
  </si>
  <si>
    <t>Sub Total</t>
  </si>
  <si>
    <t>Total</t>
  </si>
  <si>
    <t>Money Market Instruments</t>
  </si>
  <si>
    <t>Treasury Bill</t>
  </si>
  <si>
    <t>364 DTB (16-JAN-2025)</t>
  </si>
  <si>
    <t>IN002023Z448</t>
  </si>
  <si>
    <t xml:space="preserve"> Sovereign</t>
  </si>
  <si>
    <t>Government Bonds</t>
  </si>
  <si>
    <t>7.18% GOI 2037 (14-AUG-2033)</t>
  </si>
  <si>
    <t>IN0020230085</t>
  </si>
  <si>
    <t>Sovereign</t>
  </si>
  <si>
    <t>7.06% GOI 2028 (10-APR-2028)</t>
  </si>
  <si>
    <t>IN0020230010</t>
  </si>
  <si>
    <t>7.10% GOI 2034 (08-APR-2034)</t>
  </si>
  <si>
    <t>IN0020240019</t>
  </si>
  <si>
    <t>7.86% Karnataka SDL 15-Mar-27</t>
  </si>
  <si>
    <t>IN1920160117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</si>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</sst>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/>
    </xf>
    <xf numFmtId="43" fontId="3" fillId="3" borderId="10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/>
    </xf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43" fontId="3" fillId="3" borderId="0" xfId="1" applyFont="1" applyFill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43" fontId="3" fillId="3" borderId="13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4" xfId="0" applyFont="1" applyFill="1" applyBorder="1"/>
    <xf numFmtId="4" fontId="9" fillId="3" borderId="15" xfId="0" applyNumberFormat="1" applyFont="1" applyFill="1" applyBorder="1"/>
    <xf numFmtId="4" fontId="9" fillId="3" borderId="14" xfId="0" applyNumberFormat="1" applyFont="1" applyFill="1" applyBorder="1"/>
    <xf numFmtId="0" fontId="9" fillId="3" borderId="16" xfId="0" applyFont="1" applyFill="1" applyBorder="1"/>
    <xf numFmtId="4" fontId="9" fillId="3" borderId="16" xfId="0" applyNumberFormat="1" applyFont="1" applyFill="1" applyBorder="1"/>
    <xf numFmtId="0" fontId="3" fillId="3" borderId="17" xfId="0" applyFont="1" applyFill="1" applyBorder="1"/>
    <xf numFmtId="3" fontId="3" fillId="3" borderId="17" xfId="0" applyNumberFormat="1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20" xfId="0" applyFont="1" applyFill="1" applyBorder="1"/>
    <xf numFmtId="2" fontId="9" fillId="3" borderId="21" xfId="0" applyNumberFormat="1" applyFont="1" applyFill="1" applyBorder="1"/>
    <xf numFmtId="10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66675</xdr:colOff>
      <xdr:row>4</xdr:row>
      <xdr:rowOff>180975</xdr:rowOff>
    </xdr:from>
    <xdr:ext cx="1981200" cy="1219199"/>
    <xdr:pic>
      <xdr:nvPicPr>
        <xdr:cNvPr id="2" name="Picture 1">
          <a:extLst>
            <a:ext uri="{FF2B5EF4-FFF2-40B4-BE49-F238E27FC236}">
              <a16:creationId xmlns:a16="http://schemas.microsoft.com/office/drawing/2014/main" id="{7A4103C0-D365-4F4B-A661-631EECA7F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58400" y="1171575"/>
          <a:ext cx="1981200" cy="1219199"/>
        </a:xfrm>
        <a:prstGeom prst="rect">
          <a:avLst/>
        </a:prstGeom>
      </xdr:spPr>
    </xdr:pic>
    <xdr:clientData/>
  </xdr:oneCellAnchor>
  <xdr:oneCellAnchor>
    <xdr:from>
      <xdr:col>11</xdr:col>
      <xdr:colOff>66675</xdr:colOff>
      <xdr:row>4</xdr:row>
      <xdr:rowOff>180975</xdr:rowOff>
    </xdr:from>
    <xdr:ext cx="1981200" cy="1219199"/>
    <xdr:pic>
      <xdr:nvPicPr>
        <xdr:cNvPr id="3" name="Picture 2">
          <a:extLst>
            <a:ext uri="{FF2B5EF4-FFF2-40B4-BE49-F238E27FC236}">
              <a16:creationId xmlns:a16="http://schemas.microsoft.com/office/drawing/2014/main" id="{2263D79C-D58A-4FBF-BAF0-29C3592A1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35150" y="1171575"/>
          <a:ext cx="1981200" cy="1219199"/>
        </a:xfrm>
        <a:prstGeom prst="rect">
          <a:avLst/>
        </a:prstGeom>
      </xdr:spPr>
    </xdr:pic>
    <xdr:clientData/>
  </xdr:oneCellAnchor>
  <xdr:twoCellAnchor editAs="oneCell">
    <xdr:from>
      <xdr:col>10</xdr:col>
      <xdr:colOff>66675</xdr:colOff>
      <xdr:row>4</xdr:row>
      <xdr:rowOff>85726</xdr:rowOff>
    </xdr:from>
    <xdr:to>
      <xdr:col>10</xdr:col>
      <xdr:colOff>2209800</xdr:colOff>
      <xdr:row>10</xdr:row>
      <xdr:rowOff>142875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33E6874-2216-4307-920C-042853552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63425" y="1076326"/>
          <a:ext cx="2143125" cy="1428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CA7C8-A3F9-45E3-A1C8-C9FE889A289E}">
  <dimension ref="B1:Q103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60.28515625" style="3" bestFit="1" customWidth="1"/>
    <col min="3" max="3" width="13.85546875" style="3" bestFit="1" customWidth="1"/>
    <col min="4" max="4" width="22.85546875" style="3" bestFit="1" customWidth="1"/>
    <col min="5" max="5" width="8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5.5703125" style="3" bestFit="1" customWidth="1"/>
    <col min="10" max="10" width="31.5703125" style="3" customWidth="1"/>
    <col min="11" max="11" width="35.5703125" style="3" customWidth="1"/>
    <col min="12" max="12" width="31.42578125" style="3" customWidth="1"/>
    <col min="13" max="16384" width="9.140625" style="3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4" t="s">
        <v>1</v>
      </c>
      <c r="C3" s="5"/>
      <c r="D3" s="6"/>
      <c r="E3" s="6"/>
      <c r="F3" s="7"/>
      <c r="G3" s="7"/>
    </row>
    <row r="4" spans="2:17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N4" s="14" t="s">
        <v>12</v>
      </c>
      <c r="O4" s="15"/>
      <c r="P4" s="15"/>
      <c r="Q4" s="16"/>
    </row>
    <row r="5" spans="2:17" ht="24" x14ac:dyDescent="0.2">
      <c r="B5" s="17" t="s">
        <v>13</v>
      </c>
      <c r="C5" s="18"/>
      <c r="D5" s="18"/>
      <c r="E5" s="18"/>
      <c r="F5" s="19"/>
      <c r="G5" s="19"/>
      <c r="H5" s="19"/>
      <c r="J5" s="20"/>
      <c r="K5" s="21"/>
      <c r="L5" s="20"/>
      <c r="N5" s="22" t="s">
        <v>14</v>
      </c>
      <c r="O5" s="23" t="s">
        <v>15</v>
      </c>
      <c r="P5" s="23" t="s">
        <v>16</v>
      </c>
      <c r="Q5" s="23" t="s">
        <v>17</v>
      </c>
    </row>
    <row r="6" spans="2:17" ht="36" x14ac:dyDescent="0.2">
      <c r="B6" s="24" t="s">
        <v>18</v>
      </c>
      <c r="C6" s="25"/>
      <c r="D6" s="25"/>
      <c r="E6" s="25"/>
      <c r="F6" s="26"/>
      <c r="G6" s="26"/>
      <c r="H6" s="26"/>
      <c r="J6" s="27"/>
      <c r="K6" s="21"/>
      <c r="L6" s="27"/>
      <c r="N6" s="28" t="s">
        <v>19</v>
      </c>
      <c r="O6" s="23"/>
      <c r="P6" s="23"/>
      <c r="Q6" s="23"/>
    </row>
    <row r="7" spans="2:17" x14ac:dyDescent="0.2">
      <c r="B7" s="25" t="s">
        <v>20</v>
      </c>
      <c r="C7" s="25" t="s">
        <v>21</v>
      </c>
      <c r="D7" s="25" t="s">
        <v>22</v>
      </c>
      <c r="E7" s="29">
        <v>250</v>
      </c>
      <c r="F7" s="26">
        <v>2504.29</v>
      </c>
      <c r="G7" s="26">
        <v>7.17</v>
      </c>
      <c r="H7" s="26">
        <v>7.41</v>
      </c>
      <c r="I7" s="30"/>
      <c r="J7" s="27"/>
      <c r="K7" s="21"/>
      <c r="L7" s="27"/>
      <c r="N7" s="31" t="s">
        <v>23</v>
      </c>
      <c r="O7" s="32"/>
      <c r="P7" s="32"/>
      <c r="Q7" s="32"/>
    </row>
    <row r="8" spans="2:17" x14ac:dyDescent="0.2">
      <c r="B8" s="25" t="s">
        <v>24</v>
      </c>
      <c r="C8" s="25" t="s">
        <v>25</v>
      </c>
      <c r="D8" s="25" t="s">
        <v>22</v>
      </c>
      <c r="E8" s="29">
        <v>250</v>
      </c>
      <c r="F8" s="26">
        <v>2504.25</v>
      </c>
      <c r="G8" s="26">
        <v>7.17</v>
      </c>
      <c r="H8" s="26">
        <v>7.6</v>
      </c>
      <c r="I8" s="30"/>
      <c r="J8" s="27"/>
      <c r="K8" s="21"/>
      <c r="L8" s="27"/>
      <c r="N8" s="31"/>
      <c r="O8" s="33"/>
      <c r="P8" s="33"/>
      <c r="Q8" s="33"/>
    </row>
    <row r="9" spans="2:17" x14ac:dyDescent="0.2">
      <c r="B9" s="25" t="s">
        <v>26</v>
      </c>
      <c r="C9" s="25" t="s">
        <v>27</v>
      </c>
      <c r="D9" s="25" t="s">
        <v>22</v>
      </c>
      <c r="E9" s="29">
        <v>2500</v>
      </c>
      <c r="F9" s="26">
        <v>2502.69</v>
      </c>
      <c r="G9" s="26">
        <v>7.17</v>
      </c>
      <c r="H9" s="26">
        <v>7.42</v>
      </c>
      <c r="I9" s="30"/>
      <c r="J9" s="27"/>
      <c r="K9" s="21"/>
      <c r="L9" s="27"/>
      <c r="N9" s="31" t="s">
        <v>28</v>
      </c>
      <c r="O9" s="32"/>
      <c r="P9" s="34" t="s">
        <v>29</v>
      </c>
      <c r="Q9" s="32"/>
    </row>
    <row r="10" spans="2:17" x14ac:dyDescent="0.2">
      <c r="B10" s="25" t="s">
        <v>30</v>
      </c>
      <c r="C10" s="25" t="s">
        <v>31</v>
      </c>
      <c r="D10" s="25" t="s">
        <v>22</v>
      </c>
      <c r="E10" s="29">
        <v>250</v>
      </c>
      <c r="F10" s="26">
        <v>2498.2600000000002</v>
      </c>
      <c r="G10" s="26">
        <v>7.15</v>
      </c>
      <c r="H10" s="26">
        <v>7.92</v>
      </c>
      <c r="I10" s="30"/>
      <c r="J10" s="27"/>
      <c r="K10" s="21"/>
      <c r="L10" s="27"/>
      <c r="N10" s="31"/>
      <c r="O10" s="33"/>
      <c r="P10" s="35"/>
      <c r="Q10" s="33"/>
    </row>
    <row r="11" spans="2:17" x14ac:dyDescent="0.2">
      <c r="B11" s="25" t="s">
        <v>32</v>
      </c>
      <c r="C11" s="25" t="s">
        <v>33</v>
      </c>
      <c r="D11" s="25" t="s">
        <v>22</v>
      </c>
      <c r="E11" s="29">
        <v>250</v>
      </c>
      <c r="F11" s="26">
        <v>2496.23</v>
      </c>
      <c r="G11" s="26">
        <v>7.15</v>
      </c>
      <c r="H11" s="26">
        <v>7.99</v>
      </c>
      <c r="I11" s="30"/>
      <c r="J11" s="27"/>
      <c r="K11" s="21"/>
      <c r="L11" s="27"/>
      <c r="N11" s="31" t="s">
        <v>34</v>
      </c>
      <c r="O11" s="32"/>
      <c r="P11" s="32"/>
      <c r="Q11" s="32"/>
    </row>
    <row r="12" spans="2:17" x14ac:dyDescent="0.2">
      <c r="B12" s="25" t="s">
        <v>35</v>
      </c>
      <c r="C12" s="25" t="s">
        <v>36</v>
      </c>
      <c r="D12" s="25" t="s">
        <v>22</v>
      </c>
      <c r="E12" s="29">
        <v>2500</v>
      </c>
      <c r="F12" s="26">
        <v>2494.9299999999998</v>
      </c>
      <c r="G12" s="26">
        <v>7.14</v>
      </c>
      <c r="H12" s="26">
        <v>7.67</v>
      </c>
      <c r="I12" s="30"/>
      <c r="J12" s="36"/>
      <c r="K12" s="21"/>
      <c r="L12" s="36"/>
      <c r="N12" s="31"/>
      <c r="O12" s="33"/>
      <c r="P12" s="33"/>
      <c r="Q12" s="33"/>
    </row>
    <row r="13" spans="2:17" x14ac:dyDescent="0.2">
      <c r="B13" s="25" t="s">
        <v>37</v>
      </c>
      <c r="C13" s="25" t="s">
        <v>38</v>
      </c>
      <c r="D13" s="25" t="s">
        <v>22</v>
      </c>
      <c r="E13" s="29">
        <v>250</v>
      </c>
      <c r="F13" s="26">
        <v>2490.56</v>
      </c>
      <c r="G13" s="26">
        <v>7.13</v>
      </c>
      <c r="H13" s="26">
        <v>8.1</v>
      </c>
      <c r="I13" s="30"/>
      <c r="J13" s="37"/>
      <c r="K13" s="37" t="s">
        <v>39</v>
      </c>
      <c r="L13" s="30"/>
    </row>
    <row r="14" spans="2:17" x14ac:dyDescent="0.2">
      <c r="B14" s="25" t="s">
        <v>40</v>
      </c>
      <c r="C14" s="25" t="s">
        <v>41</v>
      </c>
      <c r="D14" s="25" t="s">
        <v>22</v>
      </c>
      <c r="E14" s="29">
        <v>250</v>
      </c>
      <c r="F14" s="26">
        <v>2489.56</v>
      </c>
      <c r="G14" s="26">
        <v>7.13</v>
      </c>
      <c r="H14" s="26">
        <v>7.83</v>
      </c>
      <c r="I14" s="30"/>
    </row>
    <row r="15" spans="2:17" x14ac:dyDescent="0.2">
      <c r="B15" s="25" t="s">
        <v>42</v>
      </c>
      <c r="C15" s="25" t="s">
        <v>43</v>
      </c>
      <c r="D15" s="25" t="s">
        <v>44</v>
      </c>
      <c r="E15" s="29">
        <v>250</v>
      </c>
      <c r="F15" s="26">
        <v>2487.2199999999998</v>
      </c>
      <c r="G15" s="26">
        <v>7.12</v>
      </c>
      <c r="H15" s="26">
        <v>7.73</v>
      </c>
      <c r="I15" s="30"/>
    </row>
    <row r="16" spans="2:17" x14ac:dyDescent="0.2">
      <c r="B16" s="25" t="s">
        <v>45</v>
      </c>
      <c r="C16" s="25" t="s">
        <v>46</v>
      </c>
      <c r="D16" s="25" t="s">
        <v>22</v>
      </c>
      <c r="E16" s="29">
        <v>250</v>
      </c>
      <c r="F16" s="26">
        <v>2486.75</v>
      </c>
      <c r="G16" s="26">
        <v>7.12</v>
      </c>
      <c r="H16" s="26">
        <v>7.71</v>
      </c>
      <c r="I16" s="30"/>
    </row>
    <row r="17" spans="2:9" x14ac:dyDescent="0.2">
      <c r="B17" s="38" t="s">
        <v>47</v>
      </c>
      <c r="C17" s="38"/>
      <c r="D17" s="38"/>
      <c r="E17" s="38"/>
      <c r="F17" s="39">
        <f>SUM(F6:F16)</f>
        <v>24954.74</v>
      </c>
      <c r="G17" s="39">
        <f>SUM(G6:G16)</f>
        <v>71.45</v>
      </c>
      <c r="H17" s="40"/>
      <c r="I17" s="30"/>
    </row>
    <row r="18" spans="2:9" x14ac:dyDescent="0.2">
      <c r="B18" s="41" t="s">
        <v>48</v>
      </c>
      <c r="C18" s="41"/>
      <c r="D18" s="41"/>
      <c r="E18" s="41"/>
      <c r="F18" s="42">
        <f>F17</f>
        <v>24954.74</v>
      </c>
      <c r="G18" s="42">
        <f>G17</f>
        <v>71.45</v>
      </c>
      <c r="H18" s="42"/>
      <c r="I18" s="30"/>
    </row>
    <row r="19" spans="2:9" x14ac:dyDescent="0.2">
      <c r="B19" s="24" t="s">
        <v>49</v>
      </c>
      <c r="C19" s="25"/>
      <c r="D19" s="25"/>
      <c r="E19" s="25"/>
      <c r="F19" s="26"/>
      <c r="G19" s="26"/>
      <c r="H19" s="26"/>
      <c r="I19" s="30"/>
    </row>
    <row r="20" spans="2:9" x14ac:dyDescent="0.2">
      <c r="B20" s="24" t="s">
        <v>50</v>
      </c>
      <c r="C20" s="25"/>
      <c r="D20" s="25"/>
      <c r="E20" s="25"/>
      <c r="F20" s="26"/>
      <c r="G20" s="26"/>
      <c r="H20" s="26"/>
      <c r="I20" s="30"/>
    </row>
    <row r="21" spans="2:9" x14ac:dyDescent="0.2">
      <c r="B21" s="25" t="s">
        <v>51</v>
      </c>
      <c r="C21" s="25" t="s">
        <v>52</v>
      </c>
      <c r="D21" s="25" t="s">
        <v>53</v>
      </c>
      <c r="E21" s="29">
        <v>250000</v>
      </c>
      <c r="F21" s="26">
        <v>243.86</v>
      </c>
      <c r="G21" s="26">
        <v>0.7</v>
      </c>
      <c r="H21" s="26">
        <v>6.71</v>
      </c>
      <c r="I21" s="30"/>
    </row>
    <row r="22" spans="2:9" x14ac:dyDescent="0.2">
      <c r="B22" s="38" t="s">
        <v>47</v>
      </c>
      <c r="C22" s="38"/>
      <c r="D22" s="38"/>
      <c r="E22" s="38"/>
      <c r="F22" s="39">
        <f>SUM(F20:F21)</f>
        <v>243.86</v>
      </c>
      <c r="G22" s="39">
        <f>SUM(G20:G21)</f>
        <v>0.7</v>
      </c>
      <c r="H22" s="40"/>
      <c r="I22" s="30"/>
    </row>
    <row r="23" spans="2:9" x14ac:dyDescent="0.2">
      <c r="B23" s="41" t="s">
        <v>48</v>
      </c>
      <c r="C23" s="41"/>
      <c r="D23" s="41"/>
      <c r="E23" s="41"/>
      <c r="F23" s="42">
        <f>+F22</f>
        <v>243.86</v>
      </c>
      <c r="G23" s="42">
        <f>+G22</f>
        <v>0.7</v>
      </c>
      <c r="H23" s="42"/>
      <c r="I23" s="30"/>
    </row>
    <row r="24" spans="2:9" x14ac:dyDescent="0.2">
      <c r="B24" s="24" t="s">
        <v>54</v>
      </c>
      <c r="C24" s="25"/>
      <c r="D24" s="25"/>
      <c r="E24" s="25"/>
      <c r="F24" s="26"/>
      <c r="G24" s="26"/>
      <c r="H24" s="26"/>
      <c r="I24" s="30"/>
    </row>
    <row r="25" spans="2:9" x14ac:dyDescent="0.2">
      <c r="B25" s="25" t="s">
        <v>55</v>
      </c>
      <c r="C25" s="25" t="s">
        <v>56</v>
      </c>
      <c r="D25" s="25" t="s">
        <v>57</v>
      </c>
      <c r="E25" s="29">
        <v>3500000</v>
      </c>
      <c r="F25" s="26">
        <v>3565.94</v>
      </c>
      <c r="G25" s="26">
        <v>10.210000000000001</v>
      </c>
      <c r="H25" s="26">
        <v>7.01</v>
      </c>
      <c r="I25" s="30"/>
    </row>
    <row r="26" spans="2:9" x14ac:dyDescent="0.2">
      <c r="B26" s="25" t="s">
        <v>58</v>
      </c>
      <c r="C26" s="25" t="s">
        <v>59</v>
      </c>
      <c r="D26" s="25" t="s">
        <v>57</v>
      </c>
      <c r="E26" s="29">
        <v>2500000</v>
      </c>
      <c r="F26" s="26">
        <v>2521.54</v>
      </c>
      <c r="G26" s="26">
        <v>7.22</v>
      </c>
      <c r="H26" s="26">
        <v>6.9</v>
      </c>
      <c r="I26" s="30"/>
    </row>
    <row r="27" spans="2:9" x14ac:dyDescent="0.2">
      <c r="B27" s="25" t="s">
        <v>60</v>
      </c>
      <c r="C27" s="25" t="s">
        <v>61</v>
      </c>
      <c r="D27" s="25" t="s">
        <v>57</v>
      </c>
      <c r="E27" s="29">
        <v>2000000</v>
      </c>
      <c r="F27" s="26">
        <v>2032.73</v>
      </c>
      <c r="G27" s="26">
        <v>5.82</v>
      </c>
      <c r="H27" s="26">
        <v>6.98</v>
      </c>
      <c r="I27" s="30"/>
    </row>
    <row r="28" spans="2:9" x14ac:dyDescent="0.2">
      <c r="B28" s="43" t="s">
        <v>62</v>
      </c>
      <c r="C28" s="43" t="s">
        <v>63</v>
      </c>
      <c r="D28" s="43" t="s">
        <v>57</v>
      </c>
      <c r="E28" s="44">
        <v>28300</v>
      </c>
      <c r="F28" s="45">
        <v>28.86</v>
      </c>
      <c r="G28" s="45">
        <v>0.08</v>
      </c>
      <c r="H28" s="45">
        <v>7.11</v>
      </c>
      <c r="I28" s="30"/>
    </row>
    <row r="29" spans="2:9" x14ac:dyDescent="0.2">
      <c r="B29" s="46" t="s">
        <v>48</v>
      </c>
      <c r="C29" s="46"/>
      <c r="D29" s="46"/>
      <c r="E29" s="46"/>
      <c r="F29" s="47">
        <f>SUM(F25:F28)</f>
        <v>8149.0699999999988</v>
      </c>
      <c r="G29" s="47">
        <f>SUM(G25:G28)</f>
        <v>23.33</v>
      </c>
      <c r="H29" s="47"/>
      <c r="I29" s="30"/>
    </row>
    <row r="30" spans="2:9" x14ac:dyDescent="0.2">
      <c r="B30" s="24" t="s">
        <v>64</v>
      </c>
      <c r="C30" s="25"/>
      <c r="D30" s="25"/>
      <c r="E30" s="25"/>
      <c r="F30" s="26"/>
      <c r="G30" s="26"/>
      <c r="H30" s="26"/>
      <c r="I30" s="30"/>
    </row>
    <row r="31" spans="2:9" x14ac:dyDescent="0.2">
      <c r="B31" s="43" t="s">
        <v>65</v>
      </c>
      <c r="C31" s="43" t="s">
        <v>66</v>
      </c>
      <c r="D31" s="43" t="s">
        <v>64</v>
      </c>
      <c r="E31" s="44">
        <v>1373.231</v>
      </c>
      <c r="F31" s="45">
        <v>142.36000000000001</v>
      </c>
      <c r="G31" s="45">
        <v>0.41</v>
      </c>
      <c r="H31" s="45">
        <v>6.77</v>
      </c>
      <c r="I31" s="30"/>
    </row>
    <row r="32" spans="2:9" x14ac:dyDescent="0.2">
      <c r="B32" s="46" t="s">
        <v>48</v>
      </c>
      <c r="C32" s="46"/>
      <c r="D32" s="46"/>
      <c r="E32" s="46"/>
      <c r="F32" s="47">
        <f>SUM(F31:F31)</f>
        <v>142.36000000000001</v>
      </c>
      <c r="G32" s="47">
        <f>SUM(G31:G31)</f>
        <v>0.41</v>
      </c>
      <c r="H32" s="47"/>
      <c r="I32" s="30"/>
    </row>
    <row r="33" spans="2:9" x14ac:dyDescent="0.2">
      <c r="B33" s="24" t="s">
        <v>67</v>
      </c>
      <c r="C33" s="25"/>
      <c r="D33" s="25"/>
      <c r="E33" s="25"/>
      <c r="F33" s="26"/>
      <c r="G33" s="26"/>
      <c r="H33" s="26"/>
      <c r="I33" s="30"/>
    </row>
    <row r="34" spans="2:9" x14ac:dyDescent="0.2">
      <c r="B34" s="25" t="s">
        <v>67</v>
      </c>
      <c r="C34" s="25"/>
      <c r="D34" s="25"/>
      <c r="E34" s="25"/>
      <c r="F34" s="26">
        <v>793.41</v>
      </c>
      <c r="G34" s="26">
        <v>2.27</v>
      </c>
      <c r="H34" s="26"/>
      <c r="I34" s="30"/>
    </row>
    <row r="35" spans="2:9" x14ac:dyDescent="0.2">
      <c r="B35" s="38" t="s">
        <v>47</v>
      </c>
      <c r="C35" s="38"/>
      <c r="D35" s="38"/>
      <c r="E35" s="38"/>
      <c r="F35" s="39">
        <f>SUM(F33:F34)</f>
        <v>793.41</v>
      </c>
      <c r="G35" s="39">
        <f>SUM(G33:G34)</f>
        <v>2.27</v>
      </c>
      <c r="H35" s="40"/>
      <c r="I35" s="30"/>
    </row>
    <row r="36" spans="2:9" x14ac:dyDescent="0.2">
      <c r="B36" s="48" t="s">
        <v>48</v>
      </c>
      <c r="C36" s="48"/>
      <c r="D36" s="48"/>
      <c r="E36" s="48"/>
      <c r="F36" s="49">
        <f>F35</f>
        <v>793.41</v>
      </c>
      <c r="G36" s="49">
        <f>G35</f>
        <v>2.27</v>
      </c>
      <c r="H36" s="49"/>
      <c r="I36" s="30"/>
    </row>
    <row r="37" spans="2:9" x14ac:dyDescent="0.2">
      <c r="B37" s="50" t="s">
        <v>68</v>
      </c>
      <c r="C37" s="50"/>
      <c r="D37" s="50"/>
      <c r="E37" s="50"/>
      <c r="F37" s="51">
        <f>F38-(+F18+F23+F29+F32+F36)</f>
        <v>638.50999999999476</v>
      </c>
      <c r="G37" s="51">
        <f>G38-(+G18+G23+G29+G32+G36)</f>
        <v>1.8400000000000034</v>
      </c>
      <c r="H37" s="51"/>
      <c r="I37" s="30"/>
    </row>
    <row r="38" spans="2:9" x14ac:dyDescent="0.2">
      <c r="B38" s="50" t="s">
        <v>69</v>
      </c>
      <c r="C38" s="50"/>
      <c r="D38" s="50"/>
      <c r="E38" s="50"/>
      <c r="F38" s="51">
        <v>34921.949999999997</v>
      </c>
      <c r="G38" s="51">
        <v>100</v>
      </c>
      <c r="H38" s="51"/>
      <c r="I38" s="30"/>
    </row>
    <row r="39" spans="2:9" x14ac:dyDescent="0.2">
      <c r="I39" s="30"/>
    </row>
    <row r="40" spans="2:9" x14ac:dyDescent="0.2">
      <c r="B40" s="52" t="s">
        <v>70</v>
      </c>
      <c r="I40" s="30"/>
    </row>
    <row r="41" spans="2:9" ht="12.75" thickBot="1" x14ac:dyDescent="0.25">
      <c r="I41" s="30"/>
    </row>
    <row r="42" spans="2:9" ht="13.5" thickTop="1" thickBot="1" x14ac:dyDescent="0.25">
      <c r="B42" s="53" t="s">
        <v>71</v>
      </c>
      <c r="C42" s="54">
        <v>2.2624</v>
      </c>
      <c r="I42" s="30"/>
    </row>
    <row r="43" spans="2:9" ht="13.5" thickTop="1" thickBot="1" x14ac:dyDescent="0.25">
      <c r="I43" s="30"/>
    </row>
    <row r="44" spans="2:9" ht="13.5" thickTop="1" thickBot="1" x14ac:dyDescent="0.25">
      <c r="B44" s="53" t="s">
        <v>72</v>
      </c>
      <c r="C44" s="55">
        <v>7.4999999999999997E-2</v>
      </c>
      <c r="I44" s="30"/>
    </row>
    <row r="45" spans="2:9" ht="13.5" thickTop="1" thickBot="1" x14ac:dyDescent="0.25">
      <c r="I45" s="30"/>
    </row>
    <row r="46" spans="2:9" ht="13.5" thickTop="1" thickBot="1" x14ac:dyDescent="0.25">
      <c r="B46" s="53" t="s">
        <v>73</v>
      </c>
      <c r="C46" s="54">
        <v>2.3904000000000001</v>
      </c>
      <c r="I46" s="30"/>
    </row>
    <row r="47" spans="2:9" ht="12.75" thickTop="1" x14ac:dyDescent="0.2">
      <c r="I47" s="30"/>
    </row>
    <row r="48" spans="2:9" x14ac:dyDescent="0.2">
      <c r="I48" s="30"/>
    </row>
    <row r="49" spans="9:9" x14ac:dyDescent="0.2">
      <c r="I49" s="30"/>
    </row>
    <row r="50" spans="9:9" x14ac:dyDescent="0.2">
      <c r="I50" s="30"/>
    </row>
    <row r="51" spans="9:9" x14ac:dyDescent="0.2">
      <c r="I51" s="30"/>
    </row>
    <row r="52" spans="9:9" x14ac:dyDescent="0.2">
      <c r="I52" s="30"/>
    </row>
    <row r="53" spans="9:9" x14ac:dyDescent="0.2">
      <c r="I53" s="30"/>
    </row>
    <row r="54" spans="9:9" x14ac:dyDescent="0.2">
      <c r="I54" s="30"/>
    </row>
    <row r="55" spans="9:9" x14ac:dyDescent="0.2">
      <c r="I55" s="30"/>
    </row>
    <row r="56" spans="9:9" x14ac:dyDescent="0.2">
      <c r="I56" s="30"/>
    </row>
    <row r="57" spans="9:9" x14ac:dyDescent="0.2">
      <c r="I57" s="30"/>
    </row>
    <row r="58" spans="9:9" x14ac:dyDescent="0.2">
      <c r="I58" s="30"/>
    </row>
    <row r="59" spans="9:9" x14ac:dyDescent="0.2">
      <c r="I59" s="30"/>
    </row>
    <row r="60" spans="9:9" x14ac:dyDescent="0.2">
      <c r="I60" s="30"/>
    </row>
    <row r="61" spans="9:9" x14ac:dyDescent="0.2">
      <c r="I61" s="30"/>
    </row>
    <row r="62" spans="9:9" x14ac:dyDescent="0.2">
      <c r="I62" s="30"/>
    </row>
    <row r="63" spans="9:9" x14ac:dyDescent="0.2">
      <c r="I63" s="30"/>
    </row>
    <row r="64" spans="9:9" x14ac:dyDescent="0.2">
      <c r="I64" s="30"/>
    </row>
    <row r="65" spans="9:9" x14ac:dyDescent="0.2">
      <c r="I65" s="30"/>
    </row>
    <row r="66" spans="9:9" x14ac:dyDescent="0.2">
      <c r="I66" s="30"/>
    </row>
    <row r="67" spans="9:9" x14ac:dyDescent="0.2">
      <c r="I67" s="30"/>
    </row>
    <row r="68" spans="9:9" x14ac:dyDescent="0.2">
      <c r="I68" s="30"/>
    </row>
    <row r="69" spans="9:9" x14ac:dyDescent="0.2">
      <c r="I69" s="30"/>
    </row>
    <row r="70" spans="9:9" x14ac:dyDescent="0.2">
      <c r="I70" s="30"/>
    </row>
    <row r="71" spans="9:9" x14ac:dyDescent="0.2">
      <c r="I71" s="30"/>
    </row>
    <row r="72" spans="9:9" x14ac:dyDescent="0.2">
      <c r="I72" s="30"/>
    </row>
    <row r="73" spans="9:9" x14ac:dyDescent="0.2">
      <c r="I73" s="30"/>
    </row>
    <row r="74" spans="9:9" x14ac:dyDescent="0.2">
      <c r="I74" s="30"/>
    </row>
    <row r="75" spans="9:9" x14ac:dyDescent="0.2">
      <c r="I75" s="30"/>
    </row>
    <row r="76" spans="9:9" x14ac:dyDescent="0.2">
      <c r="I76" s="30"/>
    </row>
    <row r="77" spans="9:9" x14ac:dyDescent="0.2">
      <c r="I77" s="30"/>
    </row>
    <row r="78" spans="9:9" x14ac:dyDescent="0.2">
      <c r="I78" s="30"/>
    </row>
    <row r="79" spans="9:9" x14ac:dyDescent="0.2">
      <c r="I79" s="30"/>
    </row>
    <row r="80" spans="9:9" x14ac:dyDescent="0.2">
      <c r="I80" s="30"/>
    </row>
    <row r="81" spans="9:9" x14ac:dyDescent="0.2">
      <c r="I81" s="30"/>
    </row>
    <row r="82" spans="9:9" x14ac:dyDescent="0.2">
      <c r="I82" s="30"/>
    </row>
    <row r="83" spans="9:9" x14ac:dyDescent="0.2">
      <c r="I83" s="30"/>
    </row>
    <row r="84" spans="9:9" x14ac:dyDescent="0.2">
      <c r="I84" s="30"/>
    </row>
    <row r="85" spans="9:9" x14ac:dyDescent="0.2">
      <c r="I85" s="30"/>
    </row>
    <row r="86" spans="9:9" x14ac:dyDescent="0.2">
      <c r="I86" s="30"/>
    </row>
    <row r="87" spans="9:9" x14ac:dyDescent="0.2">
      <c r="I87" s="30"/>
    </row>
    <row r="88" spans="9:9" x14ac:dyDescent="0.2">
      <c r="I88" s="30"/>
    </row>
    <row r="89" spans="9:9" x14ac:dyDescent="0.2">
      <c r="I89" s="30"/>
    </row>
    <row r="90" spans="9:9" x14ac:dyDescent="0.2">
      <c r="I90" s="30"/>
    </row>
    <row r="91" spans="9:9" x14ac:dyDescent="0.2">
      <c r="I91" s="30"/>
    </row>
    <row r="92" spans="9:9" x14ac:dyDescent="0.2">
      <c r="I92" s="30"/>
    </row>
    <row r="93" spans="9:9" x14ac:dyDescent="0.2">
      <c r="I93" s="30"/>
    </row>
    <row r="94" spans="9:9" x14ac:dyDescent="0.2">
      <c r="I94" s="30"/>
    </row>
    <row r="95" spans="9:9" x14ac:dyDescent="0.2">
      <c r="I95" s="30"/>
    </row>
    <row r="96" spans="9:9" x14ac:dyDescent="0.2">
      <c r="I96" s="30"/>
    </row>
    <row r="97" spans="9:9" x14ac:dyDescent="0.2">
      <c r="I97" s="30"/>
    </row>
    <row r="98" spans="9:9" x14ac:dyDescent="0.2">
      <c r="I98" s="30"/>
    </row>
    <row r="99" spans="9:9" x14ac:dyDescent="0.2">
      <c r="I99" s="30"/>
    </row>
    <row r="100" spans="9:9" x14ac:dyDescent="0.2">
      <c r="I100" s="30"/>
    </row>
    <row r="101" spans="9:9" x14ac:dyDescent="0.2">
      <c r="I101" s="30"/>
    </row>
    <row r="102" spans="9:9" x14ac:dyDescent="0.2">
      <c r="I102" s="30"/>
    </row>
    <row r="103" spans="9:9" x14ac:dyDescent="0.2">
      <c r="I103" s="30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2024-09-05 12:41:58</KDate>
  <Classification>MIS Internal</Classification>
  <Subclassification/>
  <HostName>MUMCMP00935</HostName>
  <Domain_User>CANARAROBECOMF/628</Domain_User>
  <IPAdd>192.9.198.194</IPAdd>
  <FilePath>Book23</FilePath>
  <KID>C025A5607E97638611369180043507</KID>
  <UniqueName/>
  <Suggested/>
  <Justification/>
</Klassify>
</file>

<file path=customXml/itemProps1.xml><?xml version="1.0" encoding="utf-8"?>
<ds:datastoreItem xmlns:ds="http://schemas.openxmlformats.org/officeDocument/2006/customXml" ds:itemID="{580F85A1-CC41-43E0-AE16-780783D9DD0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2024-09-05T07:11:44Z</dcterms:created>
  <dcterms:modified xsi:type="dcterms:W3CDTF">2024-09-05T07:11:58Z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C025A5607E97638611369180043507</vt:lpwstr>
  </property>
</Properties>
</file>