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C829A0D9-60AA-4416-A8CE-E028598512B5}" xr6:coauthVersionLast="47" xr6:coauthVersionMax="47" xr10:uidLastSave="{00000000-0000-0000-0000-000000000000}"/>
  <bookViews>
    <workbookView xWindow="-120" yWindow="-120" windowWidth="20730" windowHeight="11040" xr2:uid="{B2F76256-B748-447F-9C02-A92EA84D7BEA}"/>
  </bookViews>
  <sheets>
    <sheet name="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2" i="1" s="1"/>
  <c r="F41" i="1"/>
  <c r="F42" i="1" s="1"/>
  <c r="G37" i="1"/>
  <c r="G38" i="1" s="1"/>
  <c r="G43" i="1" s="1"/>
  <c r="F37" i="1"/>
  <c r="F38" i="1" s="1"/>
  <c r="F4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<sst xmlns="http://schemas.openxmlformats.org/spreadsheetml/2006/main" count="146" uniqueCount="106">
  <si>
    <t>CANARA ROBECO FOCUSED EQUITY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</si>
  <si>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</si>
  <si>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</si>
  <si>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</si>
  <si>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</si>
  <si>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</si>
  <si>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</si>
  <si>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</si>
  <si>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</si>
  <si>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</si>
  <si>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</si>
  <si>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</si>
  <si>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</si>
  <si>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</si>
  <si>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</si>
  <si>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</si>
  <si>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</si>
  <si>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</si>
  <si>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</si>
  <si>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</si>
  <si>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</si>
  <si>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</si>
  <si>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</si>
  <si>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</si>
  <si>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</si>
  <si>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</si>
  <si>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</si>
  <si>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Zomato Ltd</t>
  </si>
  <si>
    <t>INE758T01015</t>
  </si>
  <si>
    <t>Retailing</t>
  </si>
  <si>
    <t>Trent Ltd</t>
  </si>
  <si>
    <t>INE849A01020</t>
  </si>
  <si>
    <t>Larsen &amp; Toubro Ltd</t>
  </si>
  <si>
    <t>INE018A01030</t>
  </si>
  <si>
    <t>Construction</t>
  </si>
  <si>
    <t>Benchmark: BSE 500 TRI</t>
  </si>
  <si>
    <t>Tata Consultancy Services Ltd</t>
  </si>
  <si>
    <t>INE467B01029</t>
  </si>
  <si>
    <t>Uno Minda Ltd</t>
  </si>
  <si>
    <t>INE405E01023</t>
  </si>
  <si>
    <t>Auto Components</t>
  </si>
  <si>
    <t>Mid Cap</t>
  </si>
  <si>
    <t>State Bank of India</t>
  </si>
  <si>
    <t>INE062A01020</t>
  </si>
  <si>
    <t>Mankind Pharma Ltd</t>
  </si>
  <si>
    <t>INE634S01028</t>
  </si>
  <si>
    <t>Pharmaceuticals &amp; Biotechnology</t>
  </si>
  <si>
    <t>Divi's Laboratories Ltd</t>
  </si>
  <si>
    <t>INE361B01024</t>
  </si>
  <si>
    <t>Bharat Electronics Ltd</t>
  </si>
  <si>
    <t>INE263A01024</t>
  </si>
  <si>
    <t>Aerospace &amp; Defense</t>
  </si>
  <si>
    <t>TVS Motor Co Ltd</t>
  </si>
  <si>
    <t>INE494B01023</t>
  </si>
  <si>
    <t>Automobiles</t>
  </si>
  <si>
    <t>Ge Vernova T&amp;D India Ltd</t>
  </si>
  <si>
    <t>INE200A01026</t>
  </si>
  <si>
    <t>Electrical Equipment</t>
  </si>
  <si>
    <t>Voltas Ltd</t>
  </si>
  <si>
    <t>INE226A01021</t>
  </si>
  <si>
    <t>Consumer Durables</t>
  </si>
  <si>
    <t>Reliance Industries Ltd</t>
  </si>
  <si>
    <t>INE002A01018</t>
  </si>
  <si>
    <t>Petroleum Products</t>
  </si>
  <si>
    <t>ICICI Lombard General Insurance Co Ltd</t>
  </si>
  <si>
    <t>INE765G01017</t>
  </si>
  <si>
    <t>Insurance</t>
  </si>
  <si>
    <t>Aditya Birla Real Estate Ltd</t>
  </si>
  <si>
    <t>INE055A01016</t>
  </si>
  <si>
    <t>Paper, Forest &amp; Jute Products</t>
  </si>
  <si>
    <t>Small Cap</t>
  </si>
  <si>
    <t>SBI Life Insurance Co Ltd</t>
  </si>
  <si>
    <t>INE123W01016</t>
  </si>
  <si>
    <t>Bajaj Finance Ltd</t>
  </si>
  <si>
    <t>INE296A01024</t>
  </si>
  <si>
    <t>Finance</t>
  </si>
  <si>
    <t>Avenue Supermarts Ltd</t>
  </si>
  <si>
    <t>INE192R01011</t>
  </si>
  <si>
    <t>Max Healthcare Institute Ltd</t>
  </si>
  <si>
    <t>INE027H01010</t>
  </si>
  <si>
    <t>Healthcare Services</t>
  </si>
  <si>
    <t>Ultratech Cement Ltd</t>
  </si>
  <si>
    <t>INE481G01011</t>
  </si>
  <si>
    <t>Cement &amp; Cement Products</t>
  </si>
  <si>
    <t>NTPC Ltd</t>
  </si>
  <si>
    <t>INE733E01010</t>
  </si>
  <si>
    <t>Power</t>
  </si>
  <si>
    <t>Varun Beverages Ltd</t>
  </si>
  <si>
    <t>INE200M01039</t>
  </si>
  <si>
    <t>Beverages</t>
  </si>
  <si>
    <t>Maruti Suzuki India Ltd</t>
  </si>
  <si>
    <t>INE585B01010</t>
  </si>
  <si>
    <t>Premier Energies Ltd</t>
  </si>
  <si>
    <t>INE0BS701011</t>
  </si>
  <si>
    <t>Axis Bank Ltd</t>
  </si>
  <si>
    <t>INE238A01034</t>
  </si>
  <si>
    <t>Deepak Nitrite Ltd</t>
  </si>
  <si>
    <t>INE288B01029</t>
  </si>
  <si>
    <t>Chemicals &amp; Petrochemicals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</si>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</sst>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CD396-2A9C-40BF-B66F-182E77ED8AB2}">
  <dimension ref="B1:M104"/>
  <sheetViews>
    <sheetView tabSelected="1" topLeftCell="B1" workbookViewId="0">
      <selection activeCell="B1" sqref="B1:G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1675000</v>
      </c>
      <c r="F7" s="19">
        <v>21467.64</v>
      </c>
      <c r="G7" s="19">
        <v>8.4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1017500</v>
      </c>
      <c r="F8" s="19">
        <v>18038.75</v>
      </c>
      <c r="G8" s="19">
        <v>7.06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777000</v>
      </c>
      <c r="F9" s="19">
        <v>14607.6</v>
      </c>
      <c r="G9" s="19">
        <v>5.72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749800</v>
      </c>
      <c r="F10" s="19">
        <v>11904.95</v>
      </c>
      <c r="G10" s="19">
        <v>4.66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3910000</v>
      </c>
      <c r="F11" s="19">
        <v>10871.76</v>
      </c>
      <c r="G11" s="19">
        <v>4.26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29</v>
      </c>
      <c r="E12" s="22">
        <v>143850</v>
      </c>
      <c r="F12" s="19">
        <v>10246.94</v>
      </c>
      <c r="G12" s="19">
        <v>4.01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32</v>
      </c>
      <c r="C13" s="18" t="s">
        <v>33</v>
      </c>
      <c r="D13" s="18" t="s">
        <v>34</v>
      </c>
      <c r="E13" s="22">
        <v>256261</v>
      </c>
      <c r="F13" s="19">
        <v>9245</v>
      </c>
      <c r="G13" s="19">
        <v>3.62</v>
      </c>
      <c r="H13" s="19" t="s">
        <v>18</v>
      </c>
      <c r="J13" s="24"/>
      <c r="K13" s="25" t="s">
        <v>35</v>
      </c>
      <c r="L13" s="24"/>
      <c r="M13" s="24"/>
    </row>
    <row r="14" spans="2:13" x14ac:dyDescent="0.2">
      <c r="B14" s="21" t="s">
        <v>36</v>
      </c>
      <c r="C14" s="18" t="s">
        <v>37</v>
      </c>
      <c r="D14" s="18" t="s">
        <v>23</v>
      </c>
      <c r="E14" s="22">
        <v>223402</v>
      </c>
      <c r="F14" s="19">
        <v>9147.8700000000008</v>
      </c>
      <c r="G14" s="19">
        <v>3.58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38</v>
      </c>
      <c r="C15" s="18" t="s">
        <v>39</v>
      </c>
      <c r="D15" s="18" t="s">
        <v>40</v>
      </c>
      <c r="E15" s="22">
        <v>848316</v>
      </c>
      <c r="F15" s="19">
        <v>8934.4599999999991</v>
      </c>
      <c r="G15" s="19">
        <v>3.5</v>
      </c>
      <c r="H15" s="19" t="s">
        <v>41</v>
      </c>
      <c r="J15" s="24"/>
      <c r="K15" s="24"/>
      <c r="L15" s="24"/>
      <c r="M15" s="24"/>
    </row>
    <row r="16" spans="2:13" x14ac:dyDescent="0.2">
      <c r="B16" s="21" t="s">
        <v>42</v>
      </c>
      <c r="C16" s="18" t="s">
        <v>43</v>
      </c>
      <c r="D16" s="18" t="s">
        <v>17</v>
      </c>
      <c r="E16" s="22">
        <v>1079500</v>
      </c>
      <c r="F16" s="19">
        <v>8581.49</v>
      </c>
      <c r="G16" s="19">
        <v>3.36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44</v>
      </c>
      <c r="C17" s="18" t="s">
        <v>45</v>
      </c>
      <c r="D17" s="18" t="s">
        <v>46</v>
      </c>
      <c r="E17" s="22">
        <v>282261</v>
      </c>
      <c r="F17" s="19">
        <v>8130.25</v>
      </c>
      <c r="G17" s="19">
        <v>3.18</v>
      </c>
      <c r="H17" s="19" t="s">
        <v>41</v>
      </c>
      <c r="J17" s="24"/>
      <c r="K17" s="24"/>
      <c r="L17" s="24"/>
      <c r="M17" s="24"/>
    </row>
    <row r="18" spans="2:13" x14ac:dyDescent="0.2">
      <c r="B18" s="21" t="s">
        <v>47</v>
      </c>
      <c r="C18" s="18" t="s">
        <v>48</v>
      </c>
      <c r="D18" s="18" t="s">
        <v>46</v>
      </c>
      <c r="E18" s="22">
        <v>129000</v>
      </c>
      <c r="F18" s="19">
        <v>7867.45</v>
      </c>
      <c r="G18" s="19">
        <v>3.08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49</v>
      </c>
      <c r="C19" s="18" t="s">
        <v>50</v>
      </c>
      <c r="D19" s="18" t="s">
        <v>51</v>
      </c>
      <c r="E19" s="22">
        <v>2571000</v>
      </c>
      <c r="F19" s="19">
        <v>7536.89</v>
      </c>
      <c r="G19" s="19">
        <v>2.95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52</v>
      </c>
      <c r="C20" s="18" t="s">
        <v>53</v>
      </c>
      <c r="D20" s="18" t="s">
        <v>54</v>
      </c>
      <c r="E20" s="22">
        <v>314383</v>
      </c>
      <c r="F20" s="19">
        <v>7446.16</v>
      </c>
      <c r="G20" s="19">
        <v>2.91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55</v>
      </c>
      <c r="C21" s="18" t="s">
        <v>56</v>
      </c>
      <c r="D21" s="18" t="s">
        <v>57</v>
      </c>
      <c r="E21" s="22">
        <v>357704</v>
      </c>
      <c r="F21" s="19">
        <v>7425.58</v>
      </c>
      <c r="G21" s="19">
        <v>2.91</v>
      </c>
      <c r="H21" s="19" t="s">
        <v>41</v>
      </c>
      <c r="J21" s="24"/>
      <c r="K21" s="24"/>
      <c r="L21" s="24"/>
      <c r="M21" s="24"/>
    </row>
    <row r="22" spans="2:13" x14ac:dyDescent="0.2">
      <c r="B22" s="21" t="s">
        <v>58</v>
      </c>
      <c r="C22" s="18" t="s">
        <v>59</v>
      </c>
      <c r="D22" s="18" t="s">
        <v>60</v>
      </c>
      <c r="E22" s="22">
        <v>405000</v>
      </c>
      <c r="F22" s="19">
        <v>7249.3</v>
      </c>
      <c r="G22" s="19">
        <v>2.84</v>
      </c>
      <c r="H22" s="19" t="s">
        <v>41</v>
      </c>
      <c r="J22" s="24"/>
      <c r="K22" s="24"/>
      <c r="L22" s="24"/>
      <c r="M22" s="24"/>
    </row>
    <row r="23" spans="2:13" x14ac:dyDescent="0.2">
      <c r="B23" s="21" t="s">
        <v>61</v>
      </c>
      <c r="C23" s="18" t="s">
        <v>62</v>
      </c>
      <c r="D23" s="18" t="s">
        <v>63</v>
      </c>
      <c r="E23" s="22">
        <v>565800</v>
      </c>
      <c r="F23" s="19">
        <v>6877.02</v>
      </c>
      <c r="G23" s="19">
        <v>2.69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64</v>
      </c>
      <c r="C24" s="18" t="s">
        <v>65</v>
      </c>
      <c r="D24" s="18" t="s">
        <v>66</v>
      </c>
      <c r="E24" s="22">
        <v>370000</v>
      </c>
      <c r="F24" s="19">
        <v>6614.68</v>
      </c>
      <c r="G24" s="19">
        <v>2.59</v>
      </c>
      <c r="H24" s="19" t="s">
        <v>41</v>
      </c>
      <c r="J24" s="24"/>
      <c r="K24" s="24"/>
      <c r="L24" s="24"/>
      <c r="M24" s="24"/>
    </row>
    <row r="25" spans="2:13" x14ac:dyDescent="0.2">
      <c r="B25" s="21" t="s">
        <v>67</v>
      </c>
      <c r="C25" s="18" t="s">
        <v>68</v>
      </c>
      <c r="D25" s="18" t="s">
        <v>69</v>
      </c>
      <c r="E25" s="22">
        <v>259000</v>
      </c>
      <c r="F25" s="19">
        <v>6497.4</v>
      </c>
      <c r="G25" s="19">
        <v>2.54</v>
      </c>
      <c r="H25" s="19" t="s">
        <v>70</v>
      </c>
      <c r="J25" s="24"/>
      <c r="K25" s="24"/>
      <c r="L25" s="24"/>
      <c r="M25" s="24"/>
    </row>
    <row r="26" spans="2:13" x14ac:dyDescent="0.2">
      <c r="B26" s="21" t="s">
        <v>71</v>
      </c>
      <c r="C26" s="18" t="s">
        <v>72</v>
      </c>
      <c r="D26" s="18" t="s">
        <v>66</v>
      </c>
      <c r="E26" s="22">
        <v>445000</v>
      </c>
      <c r="F26" s="19">
        <v>6187.28</v>
      </c>
      <c r="G26" s="19">
        <v>2.42</v>
      </c>
      <c r="H26" s="19" t="s">
        <v>18</v>
      </c>
      <c r="J26" s="24"/>
      <c r="K26" s="24"/>
      <c r="L26" s="24"/>
      <c r="M26" s="24"/>
    </row>
    <row r="27" spans="2:13" x14ac:dyDescent="0.2">
      <c r="B27" s="21" t="s">
        <v>73</v>
      </c>
      <c r="C27" s="18" t="s">
        <v>74</v>
      </c>
      <c r="D27" s="18" t="s">
        <v>75</v>
      </c>
      <c r="E27" s="22">
        <v>87000</v>
      </c>
      <c r="F27" s="19">
        <v>5936.01</v>
      </c>
      <c r="G27" s="19">
        <v>2.3199999999999998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76</v>
      </c>
      <c r="C28" s="18" t="s">
        <v>77</v>
      </c>
      <c r="D28" s="18" t="s">
        <v>29</v>
      </c>
      <c r="E28" s="22">
        <v>165000</v>
      </c>
      <c r="F28" s="19">
        <v>5877.05</v>
      </c>
      <c r="G28" s="19">
        <v>2.2999999999999998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78</v>
      </c>
      <c r="C29" s="18" t="s">
        <v>79</v>
      </c>
      <c r="D29" s="18" t="s">
        <v>80</v>
      </c>
      <c r="E29" s="22">
        <v>499782</v>
      </c>
      <c r="F29" s="19">
        <v>5638.29</v>
      </c>
      <c r="G29" s="19">
        <v>2.21</v>
      </c>
      <c r="H29" s="19" t="s">
        <v>41</v>
      </c>
      <c r="J29" s="24"/>
      <c r="K29" s="24"/>
      <c r="L29" s="24"/>
      <c r="M29" s="24"/>
    </row>
    <row r="30" spans="2:13" x14ac:dyDescent="0.2">
      <c r="B30" s="21" t="s">
        <v>81</v>
      </c>
      <c r="C30" s="18" t="s">
        <v>82</v>
      </c>
      <c r="D30" s="18" t="s">
        <v>83</v>
      </c>
      <c r="E30" s="22">
        <v>49000</v>
      </c>
      <c r="F30" s="19">
        <v>5598.91</v>
      </c>
      <c r="G30" s="19">
        <v>2.19</v>
      </c>
      <c r="H30" s="19" t="s">
        <v>18</v>
      </c>
      <c r="J30" s="24"/>
      <c r="K30" s="24"/>
      <c r="L30" s="24"/>
      <c r="M30" s="24"/>
    </row>
    <row r="31" spans="2:13" x14ac:dyDescent="0.2">
      <c r="B31" s="21" t="s">
        <v>84</v>
      </c>
      <c r="C31" s="18" t="s">
        <v>85</v>
      </c>
      <c r="D31" s="18" t="s">
        <v>86</v>
      </c>
      <c r="E31" s="22">
        <v>1558000</v>
      </c>
      <c r="F31" s="19">
        <v>5193.59</v>
      </c>
      <c r="G31" s="19">
        <v>2.0299999999999998</v>
      </c>
      <c r="H31" s="19" t="s">
        <v>18</v>
      </c>
      <c r="J31" s="24"/>
      <c r="K31" s="24"/>
      <c r="L31" s="24"/>
      <c r="M31" s="24"/>
    </row>
    <row r="32" spans="2:13" x14ac:dyDescent="0.2">
      <c r="B32" s="21" t="s">
        <v>87</v>
      </c>
      <c r="C32" s="18" t="s">
        <v>88</v>
      </c>
      <c r="D32" s="18" t="s">
        <v>89</v>
      </c>
      <c r="E32" s="22">
        <v>768042</v>
      </c>
      <c r="F32" s="19">
        <v>4903.95</v>
      </c>
      <c r="G32" s="19">
        <v>1.92</v>
      </c>
      <c r="H32" s="19" t="s">
        <v>18</v>
      </c>
      <c r="J32" s="24"/>
      <c r="K32" s="24"/>
      <c r="L32" s="24"/>
      <c r="M32" s="24"/>
    </row>
    <row r="33" spans="2:13" x14ac:dyDescent="0.2">
      <c r="B33" s="21" t="s">
        <v>90</v>
      </c>
      <c r="C33" s="18" t="s">
        <v>91</v>
      </c>
      <c r="D33" s="18" t="s">
        <v>54</v>
      </c>
      <c r="E33" s="22">
        <v>44900</v>
      </c>
      <c r="F33" s="19">
        <v>4875.42</v>
      </c>
      <c r="G33" s="19">
        <v>1.91</v>
      </c>
      <c r="H33" s="19" t="s">
        <v>18</v>
      </c>
      <c r="J33" s="24"/>
      <c r="K33" s="24"/>
      <c r="L33" s="24"/>
      <c r="M33" s="24"/>
    </row>
    <row r="34" spans="2:13" x14ac:dyDescent="0.2">
      <c r="B34" s="21" t="s">
        <v>92</v>
      </c>
      <c r="C34" s="18" t="s">
        <v>93</v>
      </c>
      <c r="D34" s="18" t="s">
        <v>57</v>
      </c>
      <c r="E34" s="22">
        <v>290595</v>
      </c>
      <c r="F34" s="19">
        <v>3932.04</v>
      </c>
      <c r="G34" s="19">
        <v>1.54</v>
      </c>
      <c r="H34" s="19" t="s">
        <v>41</v>
      </c>
      <c r="J34" s="24"/>
      <c r="K34" s="24"/>
      <c r="L34" s="24"/>
      <c r="M34" s="24"/>
    </row>
    <row r="35" spans="2:13" x14ac:dyDescent="0.2">
      <c r="B35" s="21" t="s">
        <v>94</v>
      </c>
      <c r="C35" s="18" t="s">
        <v>95</v>
      </c>
      <c r="D35" s="18" t="s">
        <v>17</v>
      </c>
      <c r="E35" s="22">
        <v>275000</v>
      </c>
      <c r="F35" s="19">
        <v>2927.93</v>
      </c>
      <c r="G35" s="19">
        <v>1.1499999999999999</v>
      </c>
      <c r="H35" s="19" t="s">
        <v>18</v>
      </c>
      <c r="J35" s="24"/>
      <c r="K35" s="24"/>
      <c r="L35" s="24"/>
      <c r="M35" s="24"/>
    </row>
    <row r="36" spans="2:13" x14ac:dyDescent="0.2">
      <c r="B36" s="21" t="s">
        <v>96</v>
      </c>
      <c r="C36" s="18" t="s">
        <v>97</v>
      </c>
      <c r="D36" s="18" t="s">
        <v>98</v>
      </c>
      <c r="E36" s="22">
        <v>98263</v>
      </c>
      <c r="F36" s="19">
        <v>2450.9699999999998</v>
      </c>
      <c r="G36" s="19">
        <v>0.96</v>
      </c>
      <c r="H36" s="19" t="s">
        <v>41</v>
      </c>
      <c r="J36" s="24"/>
      <c r="K36" s="24"/>
      <c r="L36" s="24"/>
      <c r="M36" s="24"/>
    </row>
    <row r="37" spans="2:13" x14ac:dyDescent="0.2">
      <c r="B37" s="26" t="s">
        <v>99</v>
      </c>
      <c r="C37" s="27"/>
      <c r="D37" s="27"/>
      <c r="E37" s="27"/>
      <c r="F37" s="28">
        <f>SUM(F7:F36)</f>
        <v>242212.63000000003</v>
      </c>
      <c r="G37" s="28">
        <f>SUM(G7:G36)</f>
        <v>94.809999999999988</v>
      </c>
      <c r="H37" s="28"/>
      <c r="J37" s="24"/>
      <c r="K37" s="24"/>
      <c r="L37" s="24"/>
      <c r="M37" s="24"/>
    </row>
    <row r="38" spans="2:13" x14ac:dyDescent="0.2">
      <c r="B38" s="29" t="s">
        <v>100</v>
      </c>
      <c r="C38" s="29"/>
      <c r="D38" s="29"/>
      <c r="E38" s="29"/>
      <c r="F38" s="30">
        <f>F37</f>
        <v>242212.63000000003</v>
      </c>
      <c r="G38" s="30">
        <f>G37</f>
        <v>94.809999999999988</v>
      </c>
      <c r="H38" s="30"/>
      <c r="J38" s="24"/>
      <c r="K38" s="24"/>
      <c r="L38" s="24"/>
      <c r="M38" s="24"/>
    </row>
    <row r="39" spans="2:13" x14ac:dyDescent="0.2">
      <c r="B39" s="31" t="s">
        <v>101</v>
      </c>
      <c r="C39" s="32"/>
      <c r="D39" s="32"/>
      <c r="E39" s="32"/>
      <c r="F39" s="33"/>
      <c r="G39" s="33"/>
      <c r="H39" s="33"/>
      <c r="J39" s="24"/>
      <c r="K39" s="24"/>
      <c r="L39" s="24"/>
      <c r="M39" s="24"/>
    </row>
    <row r="40" spans="2:13" x14ac:dyDescent="0.2">
      <c r="B40" s="21" t="s">
        <v>101</v>
      </c>
      <c r="C40" s="21"/>
      <c r="D40" s="18"/>
      <c r="E40" s="18"/>
      <c r="F40" s="19">
        <v>13816.22</v>
      </c>
      <c r="G40" s="19">
        <v>5.41</v>
      </c>
      <c r="H40" s="19"/>
      <c r="J40" s="24"/>
      <c r="K40" s="24"/>
      <c r="L40" s="24"/>
      <c r="M40" s="24"/>
    </row>
    <row r="41" spans="2:13" x14ac:dyDescent="0.2">
      <c r="B41" s="26" t="s">
        <v>99</v>
      </c>
      <c r="C41" s="27"/>
      <c r="D41" s="27"/>
      <c r="E41" s="27"/>
      <c r="F41" s="28">
        <f>SUM(F39:F40)</f>
        <v>13816.22</v>
      </c>
      <c r="G41" s="28">
        <f>SUM(G39:G40)</f>
        <v>5.41</v>
      </c>
      <c r="H41" s="28"/>
      <c r="J41" s="24"/>
      <c r="K41" s="24"/>
      <c r="L41" s="24"/>
      <c r="M41" s="24"/>
    </row>
    <row r="42" spans="2:13" x14ac:dyDescent="0.2">
      <c r="B42" s="34" t="s">
        <v>100</v>
      </c>
      <c r="C42" s="34"/>
      <c r="D42" s="34"/>
      <c r="E42" s="34"/>
      <c r="F42" s="35">
        <f>F41</f>
        <v>13816.22</v>
      </c>
      <c r="G42" s="35">
        <f>G41</f>
        <v>5.41</v>
      </c>
      <c r="H42" s="35"/>
      <c r="J42" s="24"/>
      <c r="K42" s="24"/>
      <c r="L42" s="24"/>
      <c r="M42" s="24"/>
    </row>
    <row r="43" spans="2:13" x14ac:dyDescent="0.2">
      <c r="B43" s="36" t="s">
        <v>102</v>
      </c>
      <c r="C43" s="36"/>
      <c r="D43" s="36"/>
      <c r="E43" s="36"/>
      <c r="F43" s="37">
        <f>F44-(+F38+F42)</f>
        <v>-529.65000000002328</v>
      </c>
      <c r="G43" s="37">
        <f>G44-(+G38+G42)</f>
        <v>-0.21999999999998465</v>
      </c>
      <c r="H43" s="37"/>
      <c r="J43" s="24"/>
      <c r="K43" s="24"/>
      <c r="L43" s="24"/>
      <c r="M43" s="24"/>
    </row>
    <row r="44" spans="2:13" x14ac:dyDescent="0.2">
      <c r="B44" s="36" t="s">
        <v>103</v>
      </c>
      <c r="C44" s="36"/>
      <c r="D44" s="36"/>
      <c r="E44" s="36"/>
      <c r="F44" s="37">
        <v>255499.2</v>
      </c>
      <c r="G44" s="37">
        <v>100</v>
      </c>
      <c r="H44" s="37"/>
      <c r="J44" s="24"/>
      <c r="K44" s="24"/>
      <c r="L44" s="24"/>
      <c r="M44" s="24"/>
    </row>
    <row r="45" spans="2:13" x14ac:dyDescent="0.2">
      <c r="J45" s="24"/>
      <c r="K45" s="24"/>
      <c r="L45" s="24"/>
      <c r="M45" s="24"/>
    </row>
    <row r="46" spans="2:13" ht="12.75" thickBot="1" x14ac:dyDescent="0.25">
      <c r="B46" s="39"/>
      <c r="J46" s="24"/>
      <c r="K46" s="24"/>
      <c r="L46" s="24"/>
      <c r="M46" s="24"/>
    </row>
    <row r="47" spans="2:13" ht="13.5" thickTop="1" thickBot="1" x14ac:dyDescent="0.25">
      <c r="B47" s="40" t="s">
        <v>104</v>
      </c>
      <c r="C47" s="41" t="s">
        <v>105</v>
      </c>
      <c r="J47" s="24"/>
      <c r="K47" s="24"/>
      <c r="L47" s="24"/>
      <c r="M47" s="24"/>
    </row>
    <row r="48" spans="2:13" ht="12.75" thickTop="1" x14ac:dyDescent="0.2">
      <c r="J48" s="24"/>
      <c r="K48" s="24"/>
      <c r="L48" s="24"/>
      <c r="M48" s="24"/>
    </row>
    <row r="49" spans="10:13" x14ac:dyDescent="0.2">
      <c r="J49" s="24"/>
      <c r="K49" s="24"/>
      <c r="L49" s="24"/>
      <c r="M49" s="24"/>
    </row>
    <row r="50" spans="10:13" x14ac:dyDescent="0.2">
      <c r="J50" s="24"/>
      <c r="K50" s="24"/>
      <c r="L50" s="24"/>
      <c r="M50" s="24"/>
    </row>
    <row r="51" spans="10:13" x14ac:dyDescent="0.2">
      <c r="J51" s="24"/>
      <c r="K51" s="24"/>
      <c r="L51" s="24"/>
      <c r="M51" s="24"/>
    </row>
    <row r="52" spans="10:13" x14ac:dyDescent="0.2">
      <c r="J52" s="24"/>
      <c r="K52" s="24"/>
      <c r="L52" s="24"/>
      <c r="M52" s="24"/>
    </row>
    <row r="53" spans="10:13" x14ac:dyDescent="0.2">
      <c r="J53" s="24"/>
      <c r="K53" s="24"/>
      <c r="L53" s="24"/>
      <c r="M53" s="24"/>
    </row>
    <row r="54" spans="10:13" x14ac:dyDescent="0.2">
      <c r="J54" s="24"/>
      <c r="K54" s="24"/>
      <c r="L54" s="24"/>
      <c r="M54" s="24"/>
    </row>
    <row r="55" spans="10:13" x14ac:dyDescent="0.2">
      <c r="J55" s="24"/>
      <c r="K55" s="24"/>
      <c r="L55" s="24"/>
      <c r="M55" s="24"/>
    </row>
    <row r="56" spans="10:13" x14ac:dyDescent="0.2">
      <c r="J56" s="24"/>
      <c r="K56" s="24"/>
      <c r="L56" s="24"/>
      <c r="M56" s="24"/>
    </row>
    <row r="57" spans="10:13" x14ac:dyDescent="0.2">
      <c r="J57" s="24"/>
      <c r="K57" s="24"/>
      <c r="L57" s="24"/>
      <c r="M57" s="24"/>
    </row>
    <row r="58" spans="10:13" x14ac:dyDescent="0.2">
      <c r="J58" s="24"/>
      <c r="K58" s="24"/>
      <c r="L58" s="24"/>
      <c r="M58" s="24"/>
    </row>
    <row r="59" spans="10:13" x14ac:dyDescent="0.2">
      <c r="J59" s="24"/>
      <c r="K59" s="24"/>
      <c r="L59" s="24"/>
      <c r="M59" s="24"/>
    </row>
    <row r="60" spans="10:13" x14ac:dyDescent="0.2">
      <c r="J60" s="24"/>
      <c r="K60" s="24"/>
      <c r="L60" s="24"/>
      <c r="M60" s="24"/>
    </row>
    <row r="61" spans="10:13" x14ac:dyDescent="0.2">
      <c r="J61" s="24"/>
      <c r="K61" s="24"/>
      <c r="L61" s="24"/>
      <c r="M61" s="24"/>
    </row>
    <row r="62" spans="10:13" x14ac:dyDescent="0.2">
      <c r="J62" s="24"/>
      <c r="K62" s="24"/>
      <c r="L62" s="24"/>
      <c r="M62" s="24"/>
    </row>
    <row r="63" spans="10:13" x14ac:dyDescent="0.2">
      <c r="J63" s="24"/>
      <c r="K63" s="24"/>
      <c r="L63" s="24"/>
      <c r="M63" s="24"/>
    </row>
    <row r="64" spans="10:13" x14ac:dyDescent="0.2">
      <c r="J64" s="24"/>
      <c r="K64" s="24"/>
      <c r="L64" s="24"/>
      <c r="M64" s="24"/>
    </row>
    <row r="65" spans="10:13" x14ac:dyDescent="0.2">
      <c r="J65" s="24"/>
      <c r="K65" s="24"/>
      <c r="L65" s="24"/>
      <c r="M65" s="24"/>
    </row>
    <row r="66" spans="10:13" x14ac:dyDescent="0.2">
      <c r="J66" s="24"/>
      <c r="K66" s="24"/>
      <c r="L66" s="24"/>
      <c r="M66" s="24"/>
    </row>
    <row r="67" spans="10:13" x14ac:dyDescent="0.2">
      <c r="J67" s="24"/>
      <c r="K67" s="24"/>
      <c r="L67" s="24"/>
      <c r="M67" s="24"/>
    </row>
    <row r="68" spans="10:13" x14ac:dyDescent="0.2">
      <c r="J68" s="24"/>
      <c r="K68" s="24"/>
      <c r="L68" s="24"/>
      <c r="M68" s="24"/>
    </row>
    <row r="69" spans="10:13" x14ac:dyDescent="0.2">
      <c r="J69" s="24"/>
      <c r="K69" s="24"/>
      <c r="L69" s="24"/>
      <c r="M69" s="24"/>
    </row>
    <row r="70" spans="10:13" x14ac:dyDescent="0.2">
      <c r="J70" s="24"/>
      <c r="K70" s="24"/>
      <c r="L70" s="24"/>
      <c r="M70" s="24"/>
    </row>
    <row r="71" spans="10:13" x14ac:dyDescent="0.2">
      <c r="J71" s="24"/>
      <c r="K71" s="24"/>
      <c r="L71" s="24"/>
      <c r="M71" s="24"/>
    </row>
    <row r="72" spans="10:13" x14ac:dyDescent="0.2">
      <c r="J72" s="24"/>
      <c r="K72" s="24"/>
      <c r="L72" s="24"/>
      <c r="M72" s="24"/>
    </row>
    <row r="73" spans="10:13" x14ac:dyDescent="0.2">
      <c r="J73" s="24"/>
      <c r="K73" s="24"/>
      <c r="L73" s="24"/>
      <c r="M73" s="24"/>
    </row>
    <row r="74" spans="10:13" x14ac:dyDescent="0.2">
      <c r="J74" s="24"/>
      <c r="K74" s="24"/>
      <c r="L74" s="24"/>
      <c r="M74" s="24"/>
    </row>
    <row r="75" spans="10:13" x14ac:dyDescent="0.2">
      <c r="J75" s="24"/>
      <c r="K75" s="24"/>
      <c r="L75" s="24"/>
      <c r="M75" s="24"/>
    </row>
    <row r="76" spans="10:13" x14ac:dyDescent="0.2">
      <c r="J76" s="24"/>
      <c r="K76" s="24"/>
      <c r="L76" s="24"/>
      <c r="M76" s="24"/>
    </row>
    <row r="77" spans="10:13" x14ac:dyDescent="0.2">
      <c r="J77" s="24"/>
      <c r="K77" s="24"/>
      <c r="L77" s="24"/>
      <c r="M77" s="24"/>
    </row>
    <row r="78" spans="10:13" x14ac:dyDescent="0.2">
      <c r="J78" s="24"/>
      <c r="K78" s="24"/>
      <c r="L78" s="24"/>
      <c r="M78" s="24"/>
    </row>
    <row r="79" spans="10:13" x14ac:dyDescent="0.2">
      <c r="J79" s="24"/>
      <c r="K79" s="24"/>
      <c r="L79" s="24"/>
      <c r="M79" s="24"/>
    </row>
    <row r="80" spans="10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16:30:02</KDate>
  <Classification>MIS Internal</Classification>
  <Subclassification/>
  <HostName>MUMCMP01323</HostName>
  <Domain_User>CANARAROBECOMF/628</Domain_User>
  <IPAdd>192.9.198.194</IPAdd>
  <FilePath>Book8</FilePath>
  <KID>109819A0F0A5638717778029867625</KID>
  <UniqueName/>
  <Suggested/>
  <Justification/>
</Klassify>
</file>

<file path=customXml/itemProps1.xml><?xml version="1.0" encoding="utf-8"?>
<ds:datastoreItem xmlns:ds="http://schemas.openxmlformats.org/officeDocument/2006/customXml" ds:itemID="{AB917DD7-4FCE-495B-9E39-38E34887CA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2025-01-06T10:59:57Z</dcterms:created>
  <dcterms:modified xsi:type="dcterms:W3CDTF">2025-01-06T11:00:03Z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109819A0F0A5638717778029867625</vt:lpwstr>
  </property>
</Properties>
</file>