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"/>
    </mc:Choice>
  </mc:AlternateContent>
  <xr:revisionPtr revIDLastSave="0" documentId="8_{CF834799-1318-4AA6-8B88-63F1044BC622}" xr6:coauthVersionLast="47" xr6:coauthVersionMax="47" xr10:uidLastSave="{00000000-0000-0000-0000-000000000000}"/>
  <bookViews>
    <workbookView xWindow="-120" yWindow="-120" windowWidth="20730" windowHeight="11160" xr2:uid="{4EA946ED-26D8-4DE6-BA39-555FB90C4AE6}"/>
  </bookViews>
  <sheets>
    <sheet name="F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2" i="1" l="1"/>
  <c r="G51" i="1"/>
  <c r="G52" i="1" s="1"/>
  <c r="F51" i="1"/>
  <c r="G48" i="1"/>
  <c r="F48" i="1"/>
  <c r="G45" i="1"/>
  <c r="F45" i="1"/>
  <c r="F41" i="1"/>
  <c r="G40" i="1"/>
  <c r="F40" i="1"/>
  <c r="G37" i="1"/>
  <c r="F37" i="1"/>
  <c r="G34" i="1"/>
  <c r="G41" i="1" s="1"/>
  <c r="F34" i="1"/>
  <c r="F27" i="1"/>
  <c r="F53" i="1" s="1"/>
  <c r="G26" i="1"/>
  <c r="G27" i="1" s="1"/>
  <c r="F26" i="1"/>
  <c r="G53" i="1" l="1"/>
</calcChain>
</file>

<file path=xl/sharedStrings.xml><?xml version="1.0" encoding="utf-8"?>
<sst xmlns="http://schemas.openxmlformats.org/spreadsheetml/2006/main" count="134" uniqueCount="105">
  <si>
    <t>CANARA ROBECO SAVINGS FUND</t>
  </si>
  <si>
    <t>Monthly Portfolio Statement as on April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</si>
  <si>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</si>
  <si>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</si>
  <si>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</si>
  <si>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</si>
  <si>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</si>
  <si>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</si>
  <si>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</si>
  <si>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Apr'24</t>
  </si>
  <si>
    <t>Benchmark Risk-o-meter Level- Apr'24</t>
  </si>
  <si>
    <t>Scheme Risk-o-meter Level- Mar'24</t>
  </si>
  <si>
    <t>Potential Risk Class (PRC) Matrix</t>
  </si>
  <si>
    <t>Debt Instruments</t>
  </si>
  <si>
    <t>Credit Risk →</t>
  </si>
  <si>
    <t>Relatively Low (Class A)</t>
  </si>
  <si>
    <t>Moderate (Class B)</t>
  </si>
  <si>
    <t>Relatively High (Class C)</t>
  </si>
  <si>
    <t>(a) Listed / awaiting listing on Stock Exchanges</t>
  </si>
  <si>
    <t>Interest Rate Risk ↓</t>
  </si>
  <si>
    <t>7.79% National Housing Bank (22/04/2025) **</t>
  </si>
  <si>
    <t>INE557F08FW8</t>
  </si>
  <si>
    <t>CRISIL AAA</t>
  </si>
  <si>
    <t>Relatively Low (Class I)</t>
  </si>
  <si>
    <t>B-I</t>
  </si>
  <si>
    <t>7.42% Power Finance Corporation Ltd (19/11/2024) **</t>
  </si>
  <si>
    <t>INE134E08KH0</t>
  </si>
  <si>
    <t>7.25% Small Industries Development Bank Of India (31/07/2025) **</t>
  </si>
  <si>
    <t>INE556F08KA6</t>
  </si>
  <si>
    <t>CARE AAA</t>
  </si>
  <si>
    <t>Moderate 
(Class II)</t>
  </si>
  <si>
    <t>5.81% REC Ltd (31/12/2025) **</t>
  </si>
  <si>
    <t>INE020B08DH2</t>
  </si>
  <si>
    <t>8.09% Kotak Mahindra Prime Ltd (09/11/2026) **</t>
  </si>
  <si>
    <t>INE916DA7SL3</t>
  </si>
  <si>
    <t>Relatively High (Class III)</t>
  </si>
  <si>
    <t>7.83% Bajaj Housing Finance Ltd (12/12/2025) **</t>
  </si>
  <si>
    <t>INE377Y07391</t>
  </si>
  <si>
    <t>7.8925% BAJAJ FINANCE LTD 10-JUN-25 **</t>
  </si>
  <si>
    <t>INE296A07SK4</t>
  </si>
  <si>
    <t>Benchmark: CRISIL Low Duration Debt A-I Index</t>
  </si>
  <si>
    <t>7.65% Bajaj Housing Finance Ltd (21/07/2025) **</t>
  </si>
  <si>
    <t>INE377Y07326</t>
  </si>
  <si>
    <t>7.96% HDB Financial Services Ltd (17/11/2025) **</t>
  </si>
  <si>
    <t>INE756I07EM6</t>
  </si>
  <si>
    <t>7.17% Power Finance Corporation Ltd (22/05/2025) **</t>
  </si>
  <si>
    <t>INE134E08KT5</t>
  </si>
  <si>
    <t>6.88% National Housing Bank (21/01/2025) **</t>
  </si>
  <si>
    <t>INE557F08FH9</t>
  </si>
  <si>
    <t>7.38% LIC Housing Finance Ltd (18/08/2025) **</t>
  </si>
  <si>
    <t>INE115A07PZ0</t>
  </si>
  <si>
    <t>5.74% Kotak Mahindra Prime Ltd (22/10/2024) **</t>
  </si>
  <si>
    <t>INE916DA7RI1</t>
  </si>
  <si>
    <t>5.96% National Bank For Agriculture &amp; Rural Development (06/02/2025) **</t>
  </si>
  <si>
    <t>INE261F08DM3</t>
  </si>
  <si>
    <t>ICRA AAA</t>
  </si>
  <si>
    <t>6.30% HDB Financial Services Ltd (17/03/2025) **</t>
  </si>
  <si>
    <t>INE756I07ED5</t>
  </si>
  <si>
    <t>5.59% Small Industries Development Bank Of India (21/02/2025) **</t>
  </si>
  <si>
    <t>INE556F08JU6</t>
  </si>
  <si>
    <t>5.23% National Bank For Agriculture &amp; Rural Development (31/01/2025)</t>
  </si>
  <si>
    <t>INE261F08DI1</t>
  </si>
  <si>
    <t>5.94% REC Ltd (31/01/2026) **</t>
  </si>
  <si>
    <t>INE020B08DK6</t>
  </si>
  <si>
    <t>7.9237% BAJAJ HOUSING FINANCE LTD 16-MAR-26</t>
  </si>
  <si>
    <t>INE377Y07375</t>
  </si>
  <si>
    <t>Sub Total</t>
  </si>
  <si>
    <t>Total</t>
  </si>
  <si>
    <t>Money Market Instruments</t>
  </si>
  <si>
    <t>Certificate of Deposit</t>
  </si>
  <si>
    <t>Axis Bank Ltd (18/09/2024) ** #</t>
  </si>
  <si>
    <t>INE238AD6538</t>
  </si>
  <si>
    <t>CRISIL A1+</t>
  </si>
  <si>
    <t>State Bank Of India (17/05/2024) ** #</t>
  </si>
  <si>
    <t>INE062A16499</t>
  </si>
  <si>
    <t>IND A1+</t>
  </si>
  <si>
    <t>HDFC Bank Ltd (06/12/2024) ** #</t>
  </si>
  <si>
    <t>INE040A16EH3</t>
  </si>
  <si>
    <t>CARE A1+</t>
  </si>
  <si>
    <t>Axis Bank Ltd (26/12/2024) ** #</t>
  </si>
  <si>
    <t>INE238AD6603</t>
  </si>
  <si>
    <t>Commercial Paper</t>
  </si>
  <si>
    <t>ICICI Securities Ltd (21/02/2025) **</t>
  </si>
  <si>
    <t>INE763G14TE7</t>
  </si>
  <si>
    <t>Treasury Bill</t>
  </si>
  <si>
    <t>91 DTB (04-JUL-2024)</t>
  </si>
  <si>
    <t>IN002024X011</t>
  </si>
  <si>
    <t xml:space="preserve"> Sovereign</t>
  </si>
  <si>
    <t>Government Bonds</t>
  </si>
  <si>
    <t>0.00% GOI 19-SEP-26</t>
  </si>
  <si>
    <t>IN000926C047</t>
  </si>
  <si>
    <t>Sovereign</t>
  </si>
  <si>
    <t>GOI FRB 2033 (22-SEP-2033)</t>
  </si>
  <si>
    <t>IN0020200120</t>
  </si>
  <si>
    <t>Alternative Investment Fund</t>
  </si>
  <si>
    <t>CORPORATE DEBT MARKET DEVELOPMENT FUND CLASS A2</t>
  </si>
  <si>
    <t>INF0RQ622028</t>
  </si>
  <si>
    <t>TREPS</t>
  </si>
  <si>
    <t>Net Receivables / (Payables)</t>
  </si>
  <si>
    <t>Grand Total</t>
  </si>
  <si>
    <t>** Non Traded Security</t>
  </si>
  <si>
    <t>#  Unlisted Security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</si>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</sst>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3" fontId="3" fillId="3" borderId="0" xfId="1" applyFont="1" applyFill="1"/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9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9" fillId="0" borderId="10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3" borderId="11" xfId="0" applyFont="1" applyFill="1" applyBorder="1"/>
    <xf numFmtId="0" fontId="3" fillId="3" borderId="11" xfId="0" applyFont="1" applyFill="1" applyBorder="1"/>
    <xf numFmtId="4" fontId="3" fillId="3" borderId="11" xfId="0" applyNumberFormat="1" applyFont="1" applyFill="1" applyBorder="1"/>
    <xf numFmtId="0" fontId="9" fillId="0" borderId="10" xfId="0" applyFont="1" applyBorder="1" applyAlignment="1">
      <alignment horizontal="left" vertical="top" wrapText="1"/>
    </xf>
    <xf numFmtId="3" fontId="3" fillId="3" borderId="11" xfId="0" applyNumberFormat="1" applyFont="1" applyFill="1" applyBorder="1"/>
    <xf numFmtId="0" fontId="9" fillId="0" borderId="10" xfId="0" applyFont="1" applyBorder="1" applyAlignment="1">
      <alignment horizontal="left" wrapText="1"/>
    </xf>
    <xf numFmtId="0" fontId="3" fillId="0" borderId="5" xfId="0" applyFont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9" fillId="4" borderId="12" xfId="0" applyFont="1" applyFill="1" applyBorder="1" applyAlignment="1">
      <alignment horizontal="center" vertical="center"/>
    </xf>
    <xf numFmtId="43" fontId="3" fillId="3" borderId="0" xfId="1" applyFont="1" applyFill="1" applyAlignment="1"/>
    <xf numFmtId="0" fontId="9" fillId="3" borderId="13" xfId="0" applyFont="1" applyFill="1" applyBorder="1"/>
    <xf numFmtId="4" fontId="9" fillId="3" borderId="14" xfId="0" applyNumberFormat="1" applyFont="1" applyFill="1" applyBorder="1"/>
    <xf numFmtId="4" fontId="9" fillId="3" borderId="13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4" fontId="9" fillId="3" borderId="16" xfId="0" applyNumberFormat="1" applyFont="1" applyFill="1" applyBorder="1"/>
    <xf numFmtId="4" fontId="9" fillId="3" borderId="11" xfId="0" applyNumberFormat="1" applyFont="1" applyFill="1" applyBorder="1"/>
    <xf numFmtId="0" fontId="3" fillId="3" borderId="17" xfId="0" applyFont="1" applyFill="1" applyBorder="1"/>
    <xf numFmtId="3" fontId="3" fillId="3" borderId="17" xfId="0" applyNumberFormat="1" applyFont="1" applyFill="1" applyBorder="1"/>
    <xf numFmtId="4" fontId="3" fillId="3" borderId="17" xfId="0" applyNumberFormat="1" applyFont="1" applyFill="1" applyBorder="1"/>
    <xf numFmtId="0" fontId="9" fillId="3" borderId="16" xfId="0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0" xfId="0" applyFont="1" applyFill="1" applyBorder="1"/>
    <xf numFmtId="4" fontId="9" fillId="3" borderId="10" xfId="0" applyNumberFormat="1" applyFont="1" applyFill="1" applyBorder="1"/>
    <xf numFmtId="0" fontId="9" fillId="3" borderId="0" xfId="0" applyFont="1" applyFill="1"/>
    <xf numFmtId="0" fontId="10" fillId="5" borderId="19" xfId="0" applyFont="1" applyFill="1" applyBorder="1"/>
    <xf numFmtId="2" fontId="9" fillId="3" borderId="20" xfId="0" applyNumberFormat="1" applyFont="1" applyFill="1" applyBorder="1"/>
    <xf numFmtId="10" fontId="9" fillId="3" borderId="20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104775</xdr:colOff>
      <xdr:row>4</xdr:row>
      <xdr:rowOff>266699</xdr:rowOff>
    </xdr:from>
    <xdr:ext cx="1846201" cy="1129875"/>
    <xdr:pic>
      <xdr:nvPicPr>
        <xdr:cNvPr id="2" name="Picture 1">
          <a:extLst>
            <a:ext uri="{FF2B5EF4-FFF2-40B4-BE49-F238E27FC236}">
              <a16:creationId xmlns:a16="http://schemas.microsoft.com/office/drawing/2014/main" id="{A011E6CC-08AC-4080-8CF1-69BD490708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15575" y="1257299"/>
          <a:ext cx="1846201" cy="1129875"/>
        </a:xfrm>
        <a:prstGeom prst="rect">
          <a:avLst/>
        </a:prstGeom>
      </xdr:spPr>
    </xdr:pic>
    <xdr:clientData/>
  </xdr:oneCellAnchor>
  <xdr:oneCellAnchor>
    <xdr:from>
      <xdr:col>11</xdr:col>
      <xdr:colOff>123824</xdr:colOff>
      <xdr:row>4</xdr:row>
      <xdr:rowOff>209550</xdr:rowOff>
    </xdr:from>
    <xdr:ext cx="1838326" cy="1200150"/>
    <xdr:pic>
      <xdr:nvPicPr>
        <xdr:cNvPr id="3" name="Picture 2">
          <a:extLst>
            <a:ext uri="{FF2B5EF4-FFF2-40B4-BE49-F238E27FC236}">
              <a16:creationId xmlns:a16="http://schemas.microsoft.com/office/drawing/2014/main" id="{15F59708-6289-4271-99DA-1E34F6E7AA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68499" y="1200150"/>
          <a:ext cx="1838326" cy="1200150"/>
        </a:xfrm>
        <a:prstGeom prst="rect">
          <a:avLst/>
        </a:prstGeom>
      </xdr:spPr>
    </xdr:pic>
    <xdr:clientData/>
  </xdr:oneCellAnchor>
  <xdr:twoCellAnchor editAs="oneCell">
    <xdr:from>
      <xdr:col>10</xdr:col>
      <xdr:colOff>104774</xdr:colOff>
      <xdr:row>4</xdr:row>
      <xdr:rowOff>228600</xdr:rowOff>
    </xdr:from>
    <xdr:to>
      <xdr:col>10</xdr:col>
      <xdr:colOff>2052123</xdr:colOff>
      <xdr:row>10</xdr:row>
      <xdr:rowOff>28576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178C1A3-A22B-4612-B679-5F6C00601E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420599" y="1219200"/>
          <a:ext cx="1947349" cy="1171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63B5A-95DA-4E3F-A681-D291ADA3229C}">
  <dimension ref="B1:Q64"/>
  <sheetViews>
    <sheetView tabSelected="1" workbookViewId="0">
      <selection activeCell="B1" sqref="B1:H1"/>
    </sheetView>
  </sheetViews>
  <sheetFormatPr defaultRowHeight="12" x14ac:dyDescent="0.2"/>
  <cols>
    <col min="1" max="1" width="9.140625" style="4"/>
    <col min="2" max="2" width="60.28515625" style="4" bestFit="1" customWidth="1"/>
    <col min="3" max="3" width="13.7109375" style="4" bestFit="1" customWidth="1"/>
    <col min="4" max="4" width="22.85546875" style="4" bestFit="1" customWidth="1"/>
    <col min="5" max="5" width="8.85546875" style="4" bestFit="1" customWidth="1"/>
    <col min="6" max="6" width="15.28515625" style="9" bestFit="1" customWidth="1"/>
    <col min="7" max="7" width="7.42578125" style="9" bestFit="1" customWidth="1"/>
    <col min="8" max="8" width="6.5703125" style="9" bestFit="1" customWidth="1"/>
    <col min="9" max="9" width="9" style="3" customWidth="1"/>
    <col min="10" max="10" width="31.5703125" style="3" customWidth="1"/>
    <col min="11" max="11" width="33.42578125" style="3" customWidth="1"/>
    <col min="12" max="12" width="31.42578125" style="3" customWidth="1"/>
    <col min="13" max="16384" width="9.140625" style="4"/>
  </cols>
  <sheetData>
    <row r="1" spans="2:17" ht="21" customHeight="1" x14ac:dyDescent="0.2">
      <c r="B1" s="1" t="s">
        <v>0</v>
      </c>
      <c r="C1" s="2"/>
      <c r="D1" s="2"/>
      <c r="E1" s="2"/>
      <c r="F1" s="2"/>
      <c r="G1" s="2"/>
      <c r="H1" s="2"/>
    </row>
    <row r="3" spans="2:17" ht="16.5" thickBot="1" x14ac:dyDescent="0.25">
      <c r="B3" s="5" t="s">
        <v>1</v>
      </c>
      <c r="C3" s="6"/>
      <c r="D3" s="7"/>
      <c r="E3" s="7"/>
      <c r="F3" s="8"/>
      <c r="G3" s="8"/>
    </row>
    <row r="4" spans="2:17" ht="28.5" x14ac:dyDescent="0.2">
      <c r="B4" s="10" t="s">
        <v>2</v>
      </c>
      <c r="C4" s="11" t="s">
        <v>3</v>
      </c>
      <c r="D4" s="11" t="s">
        <v>4</v>
      </c>
      <c r="E4" s="11" t="s">
        <v>5</v>
      </c>
      <c r="F4" s="12" t="s">
        <v>6</v>
      </c>
      <c r="G4" s="13" t="s">
        <v>7</v>
      </c>
      <c r="H4" s="13" t="s">
        <v>8</v>
      </c>
      <c r="J4" s="14" t="s">
        <v>9</v>
      </c>
      <c r="K4" s="14" t="s">
        <v>10</v>
      </c>
      <c r="L4" s="14" t="s">
        <v>11</v>
      </c>
      <c r="N4" s="15" t="s">
        <v>12</v>
      </c>
      <c r="O4" s="16"/>
      <c r="P4" s="16"/>
      <c r="Q4" s="17"/>
    </row>
    <row r="5" spans="2:17" ht="24" x14ac:dyDescent="0.2">
      <c r="B5" s="18" t="s">
        <v>13</v>
      </c>
      <c r="C5" s="19"/>
      <c r="D5" s="19"/>
      <c r="E5" s="19"/>
      <c r="F5" s="20"/>
      <c r="G5" s="20"/>
      <c r="H5" s="20"/>
      <c r="J5" s="21"/>
      <c r="K5" s="21"/>
      <c r="L5" s="21"/>
      <c r="N5" s="22" t="s">
        <v>14</v>
      </c>
      <c r="O5" s="23" t="s">
        <v>15</v>
      </c>
      <c r="P5" s="23" t="s">
        <v>16</v>
      </c>
      <c r="Q5" s="23" t="s">
        <v>17</v>
      </c>
    </row>
    <row r="6" spans="2:17" ht="36" x14ac:dyDescent="0.2">
      <c r="B6" s="24" t="s">
        <v>18</v>
      </c>
      <c r="C6" s="25"/>
      <c r="D6" s="25"/>
      <c r="E6" s="25"/>
      <c r="F6" s="26"/>
      <c r="G6" s="26"/>
      <c r="H6" s="26"/>
      <c r="J6" s="21"/>
      <c r="K6" s="21"/>
      <c r="L6" s="21"/>
      <c r="N6" s="27" t="s">
        <v>19</v>
      </c>
      <c r="O6" s="23"/>
      <c r="P6" s="23"/>
      <c r="Q6" s="23"/>
    </row>
    <row r="7" spans="2:17" x14ac:dyDescent="0.2">
      <c r="B7" s="25" t="s">
        <v>20</v>
      </c>
      <c r="C7" s="25" t="s">
        <v>21</v>
      </c>
      <c r="D7" s="25" t="s">
        <v>22</v>
      </c>
      <c r="E7" s="28">
        <v>5000</v>
      </c>
      <c r="F7" s="26">
        <v>4999.43</v>
      </c>
      <c r="G7" s="26">
        <v>5.98</v>
      </c>
      <c r="H7" s="26">
        <v>7.8</v>
      </c>
      <c r="J7" s="21"/>
      <c r="K7" s="21"/>
      <c r="L7" s="21"/>
      <c r="N7" s="29" t="s">
        <v>23</v>
      </c>
      <c r="O7" s="30"/>
      <c r="P7" s="31" t="s">
        <v>24</v>
      </c>
      <c r="Q7" s="30"/>
    </row>
    <row r="8" spans="2:17" x14ac:dyDescent="0.2">
      <c r="B8" s="25" t="s">
        <v>25</v>
      </c>
      <c r="C8" s="25" t="s">
        <v>26</v>
      </c>
      <c r="D8" s="25" t="s">
        <v>22</v>
      </c>
      <c r="E8" s="28">
        <v>500</v>
      </c>
      <c r="F8" s="26">
        <v>4989.84</v>
      </c>
      <c r="G8" s="26">
        <v>5.96</v>
      </c>
      <c r="H8" s="26">
        <v>7.55</v>
      </c>
      <c r="J8" s="21"/>
      <c r="K8" s="21"/>
      <c r="L8" s="21"/>
      <c r="N8" s="29"/>
      <c r="O8" s="32"/>
      <c r="P8" s="33"/>
      <c r="Q8" s="32"/>
    </row>
    <row r="9" spans="2:17" x14ac:dyDescent="0.2">
      <c r="B9" s="25" t="s">
        <v>27</v>
      </c>
      <c r="C9" s="25" t="s">
        <v>28</v>
      </c>
      <c r="D9" s="25" t="s">
        <v>29</v>
      </c>
      <c r="E9" s="28">
        <v>350</v>
      </c>
      <c r="F9" s="26">
        <v>3474.93</v>
      </c>
      <c r="G9" s="26">
        <v>4.1500000000000004</v>
      </c>
      <c r="H9" s="26">
        <v>7.83</v>
      </c>
      <c r="J9" s="21"/>
      <c r="K9" s="21"/>
      <c r="L9" s="21"/>
      <c r="N9" s="29" t="s">
        <v>30</v>
      </c>
      <c r="O9" s="30"/>
      <c r="P9" s="30"/>
      <c r="Q9" s="30"/>
    </row>
    <row r="10" spans="2:17" x14ac:dyDescent="0.2">
      <c r="B10" s="25" t="s">
        <v>31</v>
      </c>
      <c r="C10" s="25" t="s">
        <v>32</v>
      </c>
      <c r="D10" s="25" t="s">
        <v>22</v>
      </c>
      <c r="E10" s="28">
        <v>300</v>
      </c>
      <c r="F10" s="26">
        <v>2911.57</v>
      </c>
      <c r="G10" s="26">
        <v>3.48</v>
      </c>
      <c r="H10" s="26">
        <v>7.73</v>
      </c>
      <c r="J10" s="21"/>
      <c r="K10" s="21"/>
      <c r="L10" s="21"/>
      <c r="N10" s="29"/>
      <c r="O10" s="32"/>
      <c r="P10" s="32"/>
      <c r="Q10" s="32"/>
    </row>
    <row r="11" spans="2:17" x14ac:dyDescent="0.2">
      <c r="B11" s="25" t="s">
        <v>33</v>
      </c>
      <c r="C11" s="25" t="s">
        <v>34</v>
      </c>
      <c r="D11" s="25" t="s">
        <v>22</v>
      </c>
      <c r="E11" s="28">
        <v>2500</v>
      </c>
      <c r="F11" s="26">
        <v>2496.11</v>
      </c>
      <c r="G11" s="26">
        <v>2.98</v>
      </c>
      <c r="H11" s="26">
        <v>8.1300000000000008</v>
      </c>
      <c r="J11" s="21"/>
      <c r="K11" s="21"/>
      <c r="L11" s="21"/>
      <c r="N11" s="29" t="s">
        <v>35</v>
      </c>
      <c r="O11" s="30"/>
      <c r="P11" s="30"/>
      <c r="Q11" s="30"/>
    </row>
    <row r="12" spans="2:17" x14ac:dyDescent="0.2">
      <c r="B12" s="25" t="s">
        <v>36</v>
      </c>
      <c r="C12" s="25" t="s">
        <v>37</v>
      </c>
      <c r="D12" s="25" t="s">
        <v>22</v>
      </c>
      <c r="E12" s="28">
        <v>250</v>
      </c>
      <c r="F12" s="26">
        <v>2494.08</v>
      </c>
      <c r="G12" s="26">
        <v>2.98</v>
      </c>
      <c r="H12" s="26">
        <v>7.95</v>
      </c>
      <c r="J12" s="21"/>
      <c r="K12" s="21"/>
      <c r="L12" s="21"/>
      <c r="N12" s="29"/>
      <c r="O12" s="32"/>
      <c r="P12" s="32"/>
      <c r="Q12" s="32"/>
    </row>
    <row r="13" spans="2:17" x14ac:dyDescent="0.2">
      <c r="B13" s="25" t="s">
        <v>38</v>
      </c>
      <c r="C13" s="25" t="s">
        <v>39</v>
      </c>
      <c r="D13" s="25" t="s">
        <v>22</v>
      </c>
      <c r="E13" s="28">
        <v>250</v>
      </c>
      <c r="F13" s="26">
        <v>2493.69</v>
      </c>
      <c r="G13" s="26">
        <v>2.98</v>
      </c>
      <c r="H13" s="26">
        <v>8.11</v>
      </c>
      <c r="J13" s="34"/>
      <c r="K13" s="4" t="s">
        <v>40</v>
      </c>
    </row>
    <row r="14" spans="2:17" x14ac:dyDescent="0.2">
      <c r="B14" s="25" t="s">
        <v>41</v>
      </c>
      <c r="C14" s="25" t="s">
        <v>42</v>
      </c>
      <c r="D14" s="25" t="s">
        <v>22</v>
      </c>
      <c r="E14" s="28">
        <v>250</v>
      </c>
      <c r="F14" s="26">
        <v>2490.46</v>
      </c>
      <c r="G14" s="26">
        <v>2.98</v>
      </c>
      <c r="H14" s="26">
        <v>7.95</v>
      </c>
    </row>
    <row r="15" spans="2:17" x14ac:dyDescent="0.2">
      <c r="B15" s="25" t="s">
        <v>43</v>
      </c>
      <c r="C15" s="25" t="s">
        <v>44</v>
      </c>
      <c r="D15" s="25" t="s">
        <v>29</v>
      </c>
      <c r="E15" s="28">
        <v>250</v>
      </c>
      <c r="F15" s="26">
        <v>2488.61</v>
      </c>
      <c r="G15" s="26">
        <v>2.97</v>
      </c>
      <c r="H15" s="26">
        <v>8.23</v>
      </c>
    </row>
    <row r="16" spans="2:17" x14ac:dyDescent="0.2">
      <c r="B16" s="25" t="s">
        <v>45</v>
      </c>
      <c r="C16" s="25" t="s">
        <v>46</v>
      </c>
      <c r="D16" s="25" t="s">
        <v>22</v>
      </c>
      <c r="E16" s="28">
        <v>250</v>
      </c>
      <c r="F16" s="26">
        <v>2485.31</v>
      </c>
      <c r="G16" s="26">
        <v>2.97</v>
      </c>
      <c r="H16" s="26">
        <v>7.76</v>
      </c>
    </row>
    <row r="17" spans="2:8" x14ac:dyDescent="0.2">
      <c r="B17" s="25" t="s">
        <v>47</v>
      </c>
      <c r="C17" s="25" t="s">
        <v>48</v>
      </c>
      <c r="D17" s="25" t="s">
        <v>22</v>
      </c>
      <c r="E17" s="28">
        <v>250</v>
      </c>
      <c r="F17" s="26">
        <v>2483.44</v>
      </c>
      <c r="G17" s="26">
        <v>2.97</v>
      </c>
      <c r="H17" s="26">
        <v>7.7</v>
      </c>
    </row>
    <row r="18" spans="2:8" x14ac:dyDescent="0.2">
      <c r="B18" s="25" t="s">
        <v>49</v>
      </c>
      <c r="C18" s="25" t="s">
        <v>50</v>
      </c>
      <c r="D18" s="25" t="s">
        <v>22</v>
      </c>
      <c r="E18" s="28">
        <v>250</v>
      </c>
      <c r="F18" s="26">
        <v>2480.83</v>
      </c>
      <c r="G18" s="26">
        <v>2.97</v>
      </c>
      <c r="H18" s="26">
        <v>7.98</v>
      </c>
    </row>
    <row r="19" spans="2:8" x14ac:dyDescent="0.2">
      <c r="B19" s="25" t="s">
        <v>51</v>
      </c>
      <c r="C19" s="25" t="s">
        <v>52</v>
      </c>
      <c r="D19" s="25" t="s">
        <v>22</v>
      </c>
      <c r="E19" s="28">
        <v>250</v>
      </c>
      <c r="F19" s="26">
        <v>2472.5300000000002</v>
      </c>
      <c r="G19" s="26">
        <v>2.96</v>
      </c>
      <c r="H19" s="26">
        <v>7.9</v>
      </c>
    </row>
    <row r="20" spans="2:8" x14ac:dyDescent="0.2">
      <c r="B20" s="25" t="s">
        <v>53</v>
      </c>
      <c r="C20" s="25" t="s">
        <v>54</v>
      </c>
      <c r="D20" s="25" t="s">
        <v>55</v>
      </c>
      <c r="E20" s="28">
        <v>250</v>
      </c>
      <c r="F20" s="26">
        <v>2466.4899999999998</v>
      </c>
      <c r="G20" s="26">
        <v>2.95</v>
      </c>
      <c r="H20" s="26">
        <v>7.7</v>
      </c>
    </row>
    <row r="21" spans="2:8" x14ac:dyDescent="0.2">
      <c r="B21" s="25" t="s">
        <v>56</v>
      </c>
      <c r="C21" s="25" t="s">
        <v>57</v>
      </c>
      <c r="D21" s="25" t="s">
        <v>22</v>
      </c>
      <c r="E21" s="28">
        <v>250</v>
      </c>
      <c r="F21" s="26">
        <v>2463.5</v>
      </c>
      <c r="G21" s="26">
        <v>2.94</v>
      </c>
      <c r="H21" s="26">
        <v>8.02</v>
      </c>
    </row>
    <row r="22" spans="2:8" x14ac:dyDescent="0.2">
      <c r="B22" s="25" t="s">
        <v>58</v>
      </c>
      <c r="C22" s="25" t="s">
        <v>59</v>
      </c>
      <c r="D22" s="25" t="s">
        <v>29</v>
      </c>
      <c r="E22" s="28">
        <v>250</v>
      </c>
      <c r="F22" s="26">
        <v>2457.92</v>
      </c>
      <c r="G22" s="26">
        <v>2.94</v>
      </c>
      <c r="H22" s="26">
        <v>7.72</v>
      </c>
    </row>
    <row r="23" spans="2:8" x14ac:dyDescent="0.2">
      <c r="B23" s="25" t="s">
        <v>60</v>
      </c>
      <c r="C23" s="25" t="s">
        <v>61</v>
      </c>
      <c r="D23" s="25" t="s">
        <v>22</v>
      </c>
      <c r="E23" s="28">
        <v>250</v>
      </c>
      <c r="F23" s="26">
        <v>2454.36</v>
      </c>
      <c r="G23" s="26">
        <v>2.93</v>
      </c>
      <c r="H23" s="26">
        <v>7.7</v>
      </c>
    </row>
    <row r="24" spans="2:8" x14ac:dyDescent="0.2">
      <c r="B24" s="25" t="s">
        <v>62</v>
      </c>
      <c r="C24" s="25" t="s">
        <v>63</v>
      </c>
      <c r="D24" s="25" t="s">
        <v>22</v>
      </c>
      <c r="E24" s="28">
        <v>250</v>
      </c>
      <c r="F24" s="26">
        <v>2428.36</v>
      </c>
      <c r="G24" s="26">
        <v>2.9</v>
      </c>
      <c r="H24" s="26">
        <v>7.73</v>
      </c>
    </row>
    <row r="25" spans="2:8" x14ac:dyDescent="0.2">
      <c r="B25" s="25" t="s">
        <v>64</v>
      </c>
      <c r="C25" s="25" t="s">
        <v>65</v>
      </c>
      <c r="D25" s="25" t="s">
        <v>22</v>
      </c>
      <c r="E25" s="28">
        <v>150</v>
      </c>
      <c r="F25" s="26">
        <v>1496.32</v>
      </c>
      <c r="G25" s="26">
        <v>1.79</v>
      </c>
      <c r="H25" s="26">
        <v>8.0500000000000007</v>
      </c>
    </row>
    <row r="26" spans="2:8" x14ac:dyDescent="0.2">
      <c r="B26" s="35" t="s">
        <v>66</v>
      </c>
      <c r="C26" s="35"/>
      <c r="D26" s="35"/>
      <c r="E26" s="35"/>
      <c r="F26" s="36">
        <f>SUM(F6:F25)</f>
        <v>52527.78</v>
      </c>
      <c r="G26" s="36">
        <f>SUM(G6:G25)</f>
        <v>62.78</v>
      </c>
      <c r="H26" s="37"/>
    </row>
    <row r="27" spans="2:8" x14ac:dyDescent="0.2">
      <c r="B27" s="38" t="s">
        <v>67</v>
      </c>
      <c r="C27" s="38"/>
      <c r="D27" s="38"/>
      <c r="E27" s="38"/>
      <c r="F27" s="39">
        <f>F26</f>
        <v>52527.78</v>
      </c>
      <c r="G27" s="39">
        <f>G26</f>
        <v>62.78</v>
      </c>
      <c r="H27" s="39"/>
    </row>
    <row r="28" spans="2:8" x14ac:dyDescent="0.2">
      <c r="B28" s="24" t="s">
        <v>68</v>
      </c>
      <c r="C28" s="25"/>
      <c r="D28" s="25"/>
      <c r="E28" s="25"/>
      <c r="F28" s="26"/>
      <c r="G28" s="26"/>
      <c r="H28" s="26"/>
    </row>
    <row r="29" spans="2:8" x14ac:dyDescent="0.2">
      <c r="B29" s="24" t="s">
        <v>69</v>
      </c>
      <c r="C29" s="25"/>
      <c r="D29" s="25"/>
      <c r="E29" s="25"/>
      <c r="F29" s="26"/>
      <c r="G29" s="26"/>
      <c r="H29" s="26"/>
    </row>
    <row r="30" spans="2:8" x14ac:dyDescent="0.2">
      <c r="B30" s="25" t="s">
        <v>70</v>
      </c>
      <c r="C30" s="25" t="s">
        <v>71</v>
      </c>
      <c r="D30" s="25" t="s">
        <v>72</v>
      </c>
      <c r="E30" s="28">
        <v>1000</v>
      </c>
      <c r="F30" s="26">
        <v>4862</v>
      </c>
      <c r="G30" s="26">
        <v>5.81</v>
      </c>
      <c r="H30" s="26">
        <v>7.4</v>
      </c>
    </row>
    <row r="31" spans="2:8" x14ac:dyDescent="0.2">
      <c r="B31" s="25" t="s">
        <v>73</v>
      </c>
      <c r="C31" s="25" t="s">
        <v>74</v>
      </c>
      <c r="D31" s="25" t="s">
        <v>75</v>
      </c>
      <c r="E31" s="28">
        <v>500</v>
      </c>
      <c r="F31" s="26">
        <v>2492.3000000000002</v>
      </c>
      <c r="G31" s="26">
        <v>2.98</v>
      </c>
      <c r="H31" s="26">
        <v>7.05</v>
      </c>
    </row>
    <row r="32" spans="2:8" x14ac:dyDescent="0.2">
      <c r="B32" s="25" t="s">
        <v>76</v>
      </c>
      <c r="C32" s="25" t="s">
        <v>77</v>
      </c>
      <c r="D32" s="25" t="s">
        <v>78</v>
      </c>
      <c r="E32" s="28">
        <v>500</v>
      </c>
      <c r="F32" s="26">
        <v>2391.79</v>
      </c>
      <c r="G32" s="26">
        <v>2.86</v>
      </c>
      <c r="H32" s="26">
        <v>7.54</v>
      </c>
    </row>
    <row r="33" spans="2:8" x14ac:dyDescent="0.2">
      <c r="B33" s="25" t="s">
        <v>79</v>
      </c>
      <c r="C33" s="25" t="s">
        <v>80</v>
      </c>
      <c r="D33" s="25" t="s">
        <v>72</v>
      </c>
      <c r="E33" s="28">
        <v>500</v>
      </c>
      <c r="F33" s="26">
        <v>2382.4499999999998</v>
      </c>
      <c r="G33" s="26">
        <v>2.85</v>
      </c>
      <c r="H33" s="26">
        <v>7.54</v>
      </c>
    </row>
    <row r="34" spans="2:8" x14ac:dyDescent="0.2">
      <c r="B34" s="24" t="s">
        <v>66</v>
      </c>
      <c r="C34" s="24"/>
      <c r="D34" s="24"/>
      <c r="E34" s="24"/>
      <c r="F34" s="40">
        <f>SUM(F29:F33)</f>
        <v>12128.54</v>
      </c>
      <c r="G34" s="40">
        <f>SUM(G29:G33)</f>
        <v>14.499999999999998</v>
      </c>
      <c r="H34" s="41"/>
    </row>
    <row r="35" spans="2:8" x14ac:dyDescent="0.2">
      <c r="B35" s="24" t="s">
        <v>81</v>
      </c>
      <c r="C35" s="25"/>
      <c r="D35" s="25"/>
      <c r="E35" s="25"/>
      <c r="F35" s="26"/>
      <c r="G35" s="26"/>
      <c r="H35" s="26"/>
    </row>
    <row r="36" spans="2:8" x14ac:dyDescent="0.2">
      <c r="B36" s="25" t="s">
        <v>82</v>
      </c>
      <c r="C36" s="25" t="s">
        <v>83</v>
      </c>
      <c r="D36" s="25" t="s">
        <v>72</v>
      </c>
      <c r="E36" s="28">
        <v>500</v>
      </c>
      <c r="F36" s="26">
        <v>2346.98</v>
      </c>
      <c r="G36" s="26">
        <v>2.81</v>
      </c>
      <c r="H36" s="26">
        <v>8.0399999999999991</v>
      </c>
    </row>
    <row r="37" spans="2:8" x14ac:dyDescent="0.2">
      <c r="B37" s="24" t="s">
        <v>66</v>
      </c>
      <c r="C37" s="24"/>
      <c r="D37" s="24"/>
      <c r="E37" s="24"/>
      <c r="F37" s="40">
        <f>SUM(F35:F36)</f>
        <v>2346.98</v>
      </c>
      <c r="G37" s="40">
        <f>SUM(G35:G36)</f>
        <v>2.81</v>
      </c>
      <c r="H37" s="41"/>
    </row>
    <row r="38" spans="2:8" x14ac:dyDescent="0.2">
      <c r="B38" s="24" t="s">
        <v>84</v>
      </c>
      <c r="C38" s="25"/>
      <c r="D38" s="25"/>
      <c r="E38" s="25"/>
      <c r="F38" s="26"/>
      <c r="G38" s="26"/>
      <c r="H38" s="26"/>
    </row>
    <row r="39" spans="2:8" x14ac:dyDescent="0.2">
      <c r="B39" s="25" t="s">
        <v>85</v>
      </c>
      <c r="C39" s="25" t="s">
        <v>86</v>
      </c>
      <c r="D39" s="25" t="s">
        <v>87</v>
      </c>
      <c r="E39" s="28">
        <v>2500000</v>
      </c>
      <c r="F39" s="26">
        <v>2469.8200000000002</v>
      </c>
      <c r="G39" s="26">
        <v>2.95</v>
      </c>
      <c r="H39" s="26">
        <v>6.97</v>
      </c>
    </row>
    <row r="40" spans="2:8" x14ac:dyDescent="0.2">
      <c r="B40" s="35" t="s">
        <v>66</v>
      </c>
      <c r="C40" s="35"/>
      <c r="D40" s="35"/>
      <c r="E40" s="35"/>
      <c r="F40" s="36">
        <f>SUM(F38:F39)</f>
        <v>2469.8200000000002</v>
      </c>
      <c r="G40" s="36">
        <f>SUM(G38:G39)</f>
        <v>2.95</v>
      </c>
      <c r="H40" s="37"/>
    </row>
    <row r="41" spans="2:8" x14ac:dyDescent="0.2">
      <c r="B41" s="38" t="s">
        <v>67</v>
      </c>
      <c r="C41" s="38"/>
      <c r="D41" s="38"/>
      <c r="E41" s="38"/>
      <c r="F41" s="39">
        <f>F34+F37+F40</f>
        <v>16945.34</v>
      </c>
      <c r="G41" s="39">
        <f>G34+G37+G40</f>
        <v>20.259999999999998</v>
      </c>
      <c r="H41" s="39"/>
    </row>
    <row r="42" spans="2:8" x14ac:dyDescent="0.2">
      <c r="B42" s="24" t="s">
        <v>88</v>
      </c>
      <c r="C42" s="25"/>
      <c r="D42" s="25"/>
      <c r="E42" s="25"/>
      <c r="F42" s="26"/>
      <c r="G42" s="26"/>
      <c r="H42" s="26"/>
    </row>
    <row r="43" spans="2:8" x14ac:dyDescent="0.2">
      <c r="B43" s="25" t="s">
        <v>89</v>
      </c>
      <c r="C43" s="25" t="s">
        <v>90</v>
      </c>
      <c r="D43" s="25" t="s">
        <v>91</v>
      </c>
      <c r="E43" s="28">
        <v>4545000</v>
      </c>
      <c r="F43" s="26">
        <v>3839.75</v>
      </c>
      <c r="G43" s="26">
        <v>4.59</v>
      </c>
      <c r="H43" s="26">
        <v>7.33</v>
      </c>
    </row>
    <row r="44" spans="2:8" x14ac:dyDescent="0.2">
      <c r="B44" s="42" t="s">
        <v>92</v>
      </c>
      <c r="C44" s="42" t="s">
        <v>93</v>
      </c>
      <c r="D44" s="42" t="s">
        <v>91</v>
      </c>
      <c r="E44" s="43">
        <v>1000000</v>
      </c>
      <c r="F44" s="44">
        <v>1023.51</v>
      </c>
      <c r="G44" s="44">
        <v>1.22</v>
      </c>
      <c r="H44" s="44">
        <v>7.98</v>
      </c>
    </row>
    <row r="45" spans="2:8" x14ac:dyDescent="0.2">
      <c r="B45" s="45" t="s">
        <v>67</v>
      </c>
      <c r="C45" s="45"/>
      <c r="D45" s="45"/>
      <c r="E45" s="45"/>
      <c r="F45" s="40">
        <f>SUM(F43:F44)</f>
        <v>4863.26</v>
      </c>
      <c r="G45" s="40">
        <f>SUM(G43:G44)</f>
        <v>5.81</v>
      </c>
      <c r="H45" s="40"/>
    </row>
    <row r="46" spans="2:8" x14ac:dyDescent="0.2">
      <c r="B46" s="24" t="s">
        <v>94</v>
      </c>
      <c r="C46" s="25"/>
      <c r="D46" s="25"/>
      <c r="E46" s="25"/>
      <c r="F46" s="26"/>
      <c r="G46" s="26"/>
      <c r="H46" s="26"/>
    </row>
    <row r="47" spans="2:8" x14ac:dyDescent="0.2">
      <c r="B47" s="42" t="s">
        <v>95</v>
      </c>
      <c r="C47" s="42" t="s">
        <v>96</v>
      </c>
      <c r="D47" s="42" t="s">
        <v>94</v>
      </c>
      <c r="E47" s="43">
        <v>2623.3690000000001</v>
      </c>
      <c r="F47" s="44">
        <v>267.93</v>
      </c>
      <c r="G47" s="44">
        <v>0.32</v>
      </c>
      <c r="H47" s="44">
        <v>6.94</v>
      </c>
    </row>
    <row r="48" spans="2:8" x14ac:dyDescent="0.2">
      <c r="B48" s="45" t="s">
        <v>67</v>
      </c>
      <c r="C48" s="45"/>
      <c r="D48" s="45"/>
      <c r="E48" s="45"/>
      <c r="F48" s="40">
        <f>SUM(F47:F47)</f>
        <v>267.93</v>
      </c>
      <c r="G48" s="40">
        <f>SUM(G47:G47)</f>
        <v>0.32</v>
      </c>
      <c r="H48" s="40"/>
    </row>
    <row r="49" spans="2:8" x14ac:dyDescent="0.2">
      <c r="B49" s="24" t="s">
        <v>97</v>
      </c>
      <c r="C49" s="25"/>
      <c r="D49" s="25"/>
      <c r="E49" s="25"/>
      <c r="F49" s="26"/>
      <c r="G49" s="26"/>
      <c r="H49" s="26"/>
    </row>
    <row r="50" spans="2:8" x14ac:dyDescent="0.2">
      <c r="B50" s="25" t="s">
        <v>97</v>
      </c>
      <c r="C50" s="25"/>
      <c r="D50" s="25"/>
      <c r="E50" s="25"/>
      <c r="F50" s="26">
        <v>7396.88</v>
      </c>
      <c r="G50" s="26">
        <v>8.84</v>
      </c>
      <c r="H50" s="26"/>
    </row>
    <row r="51" spans="2:8" x14ac:dyDescent="0.2">
      <c r="B51" s="35" t="s">
        <v>66</v>
      </c>
      <c r="C51" s="35"/>
      <c r="D51" s="35"/>
      <c r="E51" s="35"/>
      <c r="F51" s="36">
        <f>SUM(F49:F50)</f>
        <v>7396.88</v>
      </c>
      <c r="G51" s="36">
        <f>SUM(G49:G50)</f>
        <v>8.84</v>
      </c>
      <c r="H51" s="37"/>
    </row>
    <row r="52" spans="2:8" x14ac:dyDescent="0.2">
      <c r="B52" s="46" t="s">
        <v>67</v>
      </c>
      <c r="C52" s="46"/>
      <c r="D52" s="46"/>
      <c r="E52" s="46"/>
      <c r="F52" s="47">
        <f>F51</f>
        <v>7396.88</v>
      </c>
      <c r="G52" s="47">
        <f>G51</f>
        <v>8.84</v>
      </c>
      <c r="H52" s="47"/>
    </row>
    <row r="53" spans="2:8" x14ac:dyDescent="0.2">
      <c r="B53" s="48" t="s">
        <v>98</v>
      </c>
      <c r="C53" s="48"/>
      <c r="D53" s="48"/>
      <c r="E53" s="48"/>
      <c r="F53" s="49">
        <f>F54-(+F27+F41+F45+F48+F52)</f>
        <v>1655.5400000000081</v>
      </c>
      <c r="G53" s="49">
        <f>G54-(+G27+G41+G45+G48+G52)</f>
        <v>1.9900000000000091</v>
      </c>
      <c r="H53" s="49"/>
    </row>
    <row r="54" spans="2:8" x14ac:dyDescent="0.2">
      <c r="B54" s="48" t="s">
        <v>99</v>
      </c>
      <c r="C54" s="48"/>
      <c r="D54" s="48"/>
      <c r="E54" s="48"/>
      <c r="F54" s="49">
        <v>83656.73</v>
      </c>
      <c r="G54" s="49">
        <v>100</v>
      </c>
      <c r="H54" s="49"/>
    </row>
    <row r="56" spans="2:8" x14ac:dyDescent="0.2">
      <c r="B56" s="50" t="s">
        <v>100</v>
      </c>
    </row>
    <row r="57" spans="2:8" x14ac:dyDescent="0.2">
      <c r="B57" s="50" t="s">
        <v>101</v>
      </c>
    </row>
    <row r="58" spans="2:8" ht="12.75" thickBot="1" x14ac:dyDescent="0.25"/>
    <row r="59" spans="2:8" ht="13.5" thickTop="1" thickBot="1" x14ac:dyDescent="0.25">
      <c r="B59" s="51" t="s">
        <v>102</v>
      </c>
      <c r="C59" s="52">
        <v>0.8599</v>
      </c>
    </row>
    <row r="60" spans="2:8" ht="13.5" thickTop="1" thickBot="1" x14ac:dyDescent="0.25"/>
    <row r="61" spans="2:8" ht="13.5" thickTop="1" thickBot="1" x14ac:dyDescent="0.25">
      <c r="B61" s="51" t="s">
        <v>103</v>
      </c>
      <c r="C61" s="53">
        <v>7.5899999999999995E-2</v>
      </c>
    </row>
    <row r="62" spans="2:8" ht="13.5" thickTop="1" thickBot="1" x14ac:dyDescent="0.25"/>
    <row r="63" spans="2:8" ht="13.5" thickTop="1" thickBot="1" x14ac:dyDescent="0.25">
      <c r="B63" s="51" t="s">
        <v>104</v>
      </c>
      <c r="C63" s="52">
        <v>0.92220000000000002</v>
      </c>
    </row>
    <row r="64" spans="2:8" ht="12.75" thickTop="1" x14ac:dyDescent="0.2"/>
  </sheetData>
  <mergeCells count="20">
    <mergeCell ref="N11:N12"/>
    <mergeCell ref="O11:O12"/>
    <mergeCell ref="P11:P12"/>
    <mergeCell ref="Q11:Q12"/>
    <mergeCell ref="P7:P8"/>
    <mergeCell ref="Q7:Q8"/>
    <mergeCell ref="N9:N10"/>
    <mergeCell ref="O9:O10"/>
    <mergeCell ref="P9:P10"/>
    <mergeCell ref="Q9:Q10"/>
    <mergeCell ref="B1:H1"/>
    <mergeCell ref="N4:Q4"/>
    <mergeCell ref="J5:J12"/>
    <mergeCell ref="K5:K12"/>
    <mergeCell ref="L5:L12"/>
    <mergeCell ref="O5:O6"/>
    <mergeCell ref="P5:P6"/>
    <mergeCell ref="Q5:Q6"/>
    <mergeCell ref="N7:N8"/>
    <mergeCell ref="O7:O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2024-05-07 12:22:53</KDate>
  <Classification>Public</Classification>
  <Subclassification/>
  <HostName>MUMCMP00935</HostName>
  <Domain_User>CANARAROBECOMF/628</Domain_User>
  <IPAdd>192.9.198.194</IPAdd>
  <FilePath>Book17</FilePath>
  <KID>C025A5607E97638506813739839564</KID>
  <UniqueName/>
  <Suggested/>
  <Justification/>
</Klassify>
</file>

<file path=customXml/itemProps1.xml><?xml version="1.0" encoding="utf-8"?>
<ds:datastoreItem xmlns:ds="http://schemas.openxmlformats.org/officeDocument/2006/customXml" ds:itemID="{FC9F651A-F4B5-4B8B-B904-6C46454F040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2024-05-07T06:52:50Z</dcterms:created>
  <dcterms:modified xsi:type="dcterms:W3CDTF">2024-05-07T06:52:54Z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C025A5607E97638506813739839564</vt:lpwstr>
  </property>
</Properties>
</file>