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hemangi\data\monthly portfolios with ISIN\FY 2024-25\Jul 24\"/>
    </mc:Choice>
  </mc:AlternateContent>
  <bookViews>
    <workbookView xWindow="0" yWindow="0" windowWidth="20490" windowHeight="7650"/>
  </bookViews>
  <sheets>
    <sheet name="FR" sheetId="1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2" i="1" l="1"/>
  <c r="G53" i="1" s="1"/>
  <c r="F52" i="1"/>
  <c r="F53" i="1" s="1"/>
  <c r="G49" i="1"/>
  <c r="F49" i="1"/>
  <c r="G46" i="1"/>
  <c r="F46" i="1"/>
  <c r="G41" i="1"/>
  <c r="F41" i="1"/>
  <c r="G36" i="1"/>
  <c r="G42" i="1" s="1"/>
  <c r="F36" i="1"/>
  <c r="F42" i="1" s="1"/>
  <c r="G28" i="1"/>
  <c r="G54" i="1" s="1"/>
  <c r="F28" i="1"/>
  <c r="F54" i="1" s="1"/>
  <c r="G27" i="1"/>
  <c r="F27" i="1"/>
</calcChain>
</file>

<file path=xl/sharedStrings.xml><?xml version="1.0" encoding="utf-8"?>
<sst xmlns="http://schemas.openxmlformats.org/spreadsheetml/2006/main" count="141" uniqueCount="109">
  <si>
    <t>CANARA ROBECO SAVINGS FUND</t>
  </si>
  <si>
    <t>Monthly Portfolio Statement as on July 31, 2024</t>
  </si>
  <si>
    <t>Name of the Instrument</t>
  </si>
  <si>
    <t>ISIN</t>
  </si>
  <si>
    <t>Industry / Rating</t>
  </si>
  <si>
    <t>Quantity</t>
  </si>
  <si>
    <t>Market/Fair Value
 (Rs. in Lacs)</t>
  </si>
  <si>
    <t>% to Net
 Assets</t>
  </si>
  <si>
    <t>Yield %</t>
  </si>
  <si>
    <t>Scheme Risk-o-meter Level- July'24</t>
  </si>
  <si>
    <t>Benchmark Risk-o-meter Level- July'24</t>
  </si>
  <si>
    <t>Scheme Risk-o-meter Level- June'24</t>
  </si>
  <si>
    <t>Potential Risk Class (PRC) Matrix</t>
  </si>
  <si>
    <t>Debt Instruments</t>
  </si>
  <si>
    <t>Credit Risk →</t>
  </si>
  <si>
    <t>Relatively Low (Class A)</t>
  </si>
  <si>
    <t>Moderate (Class B)</t>
  </si>
  <si>
    <t>Relatively High (Class C)</t>
  </si>
  <si>
    <t>(a) Listed / awaiting listing on Stock Exchanges</t>
  </si>
  <si>
    <t>Interest Rate Risk ↓</t>
  </si>
  <si>
    <t>7.25% Small Industries Development Bank Of India (31/07/2025) **</t>
  </si>
  <si>
    <t>INE556F08KA6</t>
  </si>
  <si>
    <t>CARE AAA</t>
  </si>
  <si>
    <t>Relatively Low (Class I)</t>
  </si>
  <si>
    <t>B-I</t>
  </si>
  <si>
    <t>7.42% Power Finance Corporation Ltd (19/11/2024) **</t>
  </si>
  <si>
    <t>INE134E08KH0</t>
  </si>
  <si>
    <t>CRISIL AAA</t>
  </si>
  <si>
    <t>7.51% Indian Railway Finance Corporation Ltd (15/04/2026) **</t>
  </si>
  <si>
    <t>INE053F08288</t>
  </si>
  <si>
    <t>Moderate 
(Class II)</t>
  </si>
  <si>
    <t>5.81% REC Ltd (31/12/2025) **</t>
  </si>
  <si>
    <t>INE020B08DH2</t>
  </si>
  <si>
    <t>7.8925% BAJAJ FINANCE LTD 10-JUN-25 **</t>
  </si>
  <si>
    <t>INE296A07SK4</t>
  </si>
  <si>
    <t>Relatively High (Class III)</t>
  </si>
  <si>
    <t>7.79% HDFC Bank Ltd (04/03/2025) **</t>
  </si>
  <si>
    <t>INE040A08948</t>
  </si>
  <si>
    <t>7.83% Bajaj Housing Finance Ltd (12/12/2025) **</t>
  </si>
  <si>
    <t>INE377Y07391</t>
  </si>
  <si>
    <t>Benchmark: CRISIL Low Duration Debt A-I Index</t>
  </si>
  <si>
    <t>7.65% Bajaj Housing Finance Ltd (21/07/2025) **</t>
  </si>
  <si>
    <t>INE377Y07326</t>
  </si>
  <si>
    <t>7.96% HDB Financial Services Ltd (17/11/2025) **</t>
  </si>
  <si>
    <t>INE756I07EM6</t>
  </si>
  <si>
    <t>7.17% Power Finance Corporation Ltd (22/05/2025) **</t>
  </si>
  <si>
    <t>INE134E08KT5</t>
  </si>
  <si>
    <t>7.38% LIC Housing Finance Ltd (18/08/2025)</t>
  </si>
  <si>
    <t>INE115A07PZ0</t>
  </si>
  <si>
    <t>5.74% Kotak Mahindra Prime Ltd (22/10/2024) **</t>
  </si>
  <si>
    <t>INE916DA7RI1</t>
  </si>
  <si>
    <t>7.23% Indian Railway Finance Corporation Ltd (15/10/2026)</t>
  </si>
  <si>
    <t>INE053F08304</t>
  </si>
  <si>
    <t>7.37% Kotak Mahindra Prime Ltd (16/09/2025) **</t>
  </si>
  <si>
    <t>INE916DA7RT8</t>
  </si>
  <si>
    <t>5.96% National Bank For Agriculture &amp; Rural Development (06/02/2025) **</t>
  </si>
  <si>
    <t>INE261F08DM3</t>
  </si>
  <si>
    <t>ICRA AAA</t>
  </si>
  <si>
    <t>5.59% Small Industries Development Bank Of India (21/02/2025) **</t>
  </si>
  <si>
    <t>INE556F08JU6</t>
  </si>
  <si>
    <t>5.23% National Bank For Agriculture &amp; Rural Development (31/01/2025)</t>
  </si>
  <si>
    <t>INE261F08DI1</t>
  </si>
  <si>
    <t>5.94% REC Ltd (31/01/2026) **</t>
  </si>
  <si>
    <t>INE020B08DK6</t>
  </si>
  <si>
    <t>7.9237% BAJAJ HOUSING FINANCE LTD 16-MAR-26 **</t>
  </si>
  <si>
    <t>INE377Y07375</t>
  </si>
  <si>
    <t>6.35% Export-Import Bank of India (18/02/2025) **</t>
  </si>
  <si>
    <t>INE514E08FT8</t>
  </si>
  <si>
    <t>Sub Total</t>
  </si>
  <si>
    <t>Total</t>
  </si>
  <si>
    <t>Money Market Instruments</t>
  </si>
  <si>
    <t>Certificate of Deposit</t>
  </si>
  <si>
    <t>ICICI Bank Ltd (06/12/2024) ** #</t>
  </si>
  <si>
    <t>INE090AD6105</t>
  </si>
  <si>
    <t>ICRA A1+</t>
  </si>
  <si>
    <t>HDFC Bank Ltd (06/12/2024) #</t>
  </si>
  <si>
    <t>INE040A16EH3</t>
  </si>
  <si>
    <t>CARE A1+</t>
  </si>
  <si>
    <t>Kotak Mahindra Bank Ltd (20/12/2024) ** #</t>
  </si>
  <si>
    <t>INE237A165X0</t>
  </si>
  <si>
    <t>CRISIL A1+</t>
  </si>
  <si>
    <t>Axis Bank Ltd (26/12/2024) ** #</t>
  </si>
  <si>
    <t>INE238AD6603</t>
  </si>
  <si>
    <t>Punjab National Bank (06/02/2025) #</t>
  </si>
  <si>
    <t>INE160A16OI6</t>
  </si>
  <si>
    <t>Commercial Paper</t>
  </si>
  <si>
    <t>Larsen &amp; Toubro Ltd (31/01/2025) **</t>
  </si>
  <si>
    <t>INE018A14KY6</t>
  </si>
  <si>
    <t>ICICI Securities Ltd (21/02/2025) **</t>
  </si>
  <si>
    <t>INE763G14TE7</t>
  </si>
  <si>
    <t>Indian Oil Corporation Ltd (27/09/2024) **</t>
  </si>
  <si>
    <t>INE242A14XM0</t>
  </si>
  <si>
    <t>Government Bonds</t>
  </si>
  <si>
    <t>GOI FRB 2033 (22-SEP-2033)</t>
  </si>
  <si>
    <t>IN0020200120</t>
  </si>
  <si>
    <t>Sovereign</t>
  </si>
  <si>
    <t>0.00% GOI 19-SEP-26</t>
  </si>
  <si>
    <t>IN000926C047</t>
  </si>
  <si>
    <t>Alternative Investment Fund</t>
  </si>
  <si>
    <t>CORPORATE DEBT MARKET DEVELOPMENT FUND CLASS A2</t>
  </si>
  <si>
    <t>INF0RQ622028</t>
  </si>
  <si>
    <t>TREPS</t>
  </si>
  <si>
    <t>Net Receivables / (Payables)</t>
  </si>
  <si>
    <t>Grand Total</t>
  </si>
  <si>
    <t>** Non Traded Security</t>
  </si>
  <si>
    <t>#  Unlisted Security</t>
  </si>
  <si>
    <t>Modified Duration</t>
  </si>
  <si>
    <t>Annualised Portfolio YTM</t>
  </si>
  <si>
    <t>Macaulay Duration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</si>
</sst>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indexed="63"/>
      <name val="Arial"/>
      <family val="2"/>
    </font>
    <font>
      <sz val="9"/>
      <color theme="1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72"/>
      <name val="Arial"/>
      <family val="2"/>
    </font>
    <font>
      <b/>
      <sz val="11"/>
      <color theme="1"/>
      <name val="Taz SemiLight"/>
      <family val="2"/>
    </font>
    <font>
      <b/>
      <sz val="9"/>
      <color theme="1"/>
      <name val="Arial"/>
      <family val="2"/>
    </font>
    <font>
      <b/>
      <sz val="9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3D3D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3" borderId="0" xfId="0" applyFont="1" applyFill="1"/>
    <xf numFmtId="0" fontId="4" fillId="3" borderId="0" xfId="0" applyFont="1" applyFill="1" applyAlignment="1">
      <alignment horizontal="left" vertical="top"/>
    </xf>
    <xf numFmtId="0" fontId="5" fillId="3" borderId="0" xfId="0" applyFont="1" applyFill="1" applyAlignment="1">
      <alignment horizontal="left" vertical="top" wrapText="1"/>
    </xf>
    <xf numFmtId="0" fontId="6" fillId="3" borderId="0" xfId="0" applyFont="1" applyFill="1" applyAlignment="1">
      <alignment horizontal="left" vertical="top" wrapText="1"/>
    </xf>
    <xf numFmtId="4" fontId="6" fillId="3" borderId="0" xfId="0" applyNumberFormat="1" applyFont="1" applyFill="1" applyAlignment="1">
      <alignment horizontal="left" vertical="top" wrapText="1"/>
    </xf>
    <xf numFmtId="4" fontId="3" fillId="3" borderId="0" xfId="0" applyNumberFormat="1" applyFont="1" applyFill="1"/>
    <xf numFmtId="0" fontId="7" fillId="3" borderId="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center" vertical="center" wrapText="1"/>
    </xf>
    <xf numFmtId="4" fontId="7" fillId="3" borderId="3" xfId="0" applyNumberFormat="1" applyFont="1" applyFill="1" applyBorder="1" applyAlignment="1">
      <alignment horizontal="center" vertical="center" wrapText="1"/>
    </xf>
    <xf numFmtId="4" fontId="7" fillId="3" borderId="4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3" borderId="9" xfId="0" applyFont="1" applyFill="1" applyBorder="1"/>
    <xf numFmtId="0" fontId="3" fillId="3" borderId="9" xfId="0" applyFont="1" applyFill="1" applyBorder="1"/>
    <xf numFmtId="4" fontId="3" fillId="3" borderId="9" xfId="0" applyNumberFormat="1" applyFont="1" applyFill="1" applyBorder="1"/>
    <xf numFmtId="43" fontId="3" fillId="3" borderId="10" xfId="1" applyFont="1" applyFill="1" applyBorder="1" applyAlignment="1">
      <alignment horizontal="center"/>
    </xf>
    <xf numFmtId="0" fontId="9" fillId="0" borderId="10" xfId="0" applyFont="1" applyBorder="1" applyAlignment="1">
      <alignment horizontal="center" wrapText="1"/>
    </xf>
    <xf numFmtId="0" fontId="9" fillId="0" borderId="10" xfId="0" applyFont="1" applyBorder="1" applyAlignment="1">
      <alignment horizontal="center" wrapText="1"/>
    </xf>
    <xf numFmtId="0" fontId="9" fillId="3" borderId="11" xfId="0" applyFont="1" applyFill="1" applyBorder="1"/>
    <xf numFmtId="0" fontId="3" fillId="3" borderId="11" xfId="0" applyFont="1" applyFill="1" applyBorder="1"/>
    <xf numFmtId="4" fontId="3" fillId="3" borderId="11" xfId="0" applyNumberFormat="1" applyFont="1" applyFill="1" applyBorder="1"/>
    <xf numFmtId="0" fontId="9" fillId="0" borderId="10" xfId="0" applyFont="1" applyBorder="1" applyAlignment="1">
      <alignment horizontal="left" vertical="top" wrapText="1"/>
    </xf>
    <xf numFmtId="3" fontId="3" fillId="3" borderId="11" xfId="0" applyNumberFormat="1" applyFont="1" applyFill="1" applyBorder="1"/>
    <xf numFmtId="0" fontId="9" fillId="0" borderId="10" xfId="0" applyFont="1" applyBorder="1" applyAlignment="1">
      <alignment horizontal="left" wrapText="1"/>
    </xf>
    <xf numFmtId="0" fontId="3" fillId="0" borderId="5" xfId="0" applyFont="1" applyBorder="1" applyAlignment="1">
      <alignment horizontal="center"/>
    </xf>
    <xf numFmtId="0" fontId="9" fillId="4" borderId="5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/>
    </xf>
    <xf numFmtId="0" fontId="9" fillId="4" borderId="12" xfId="0" applyFont="1" applyFill="1" applyBorder="1" applyAlignment="1">
      <alignment horizontal="center" vertical="center"/>
    </xf>
    <xf numFmtId="43" fontId="3" fillId="3" borderId="0" xfId="1" applyFont="1" applyFill="1" applyAlignment="1"/>
    <xf numFmtId="43" fontId="3" fillId="3" borderId="0" xfId="1" applyFont="1" applyFill="1"/>
    <xf numFmtId="0" fontId="9" fillId="3" borderId="13" xfId="0" applyFont="1" applyFill="1" applyBorder="1"/>
    <xf numFmtId="4" fontId="9" fillId="3" borderId="14" xfId="0" applyNumberFormat="1" applyFont="1" applyFill="1" applyBorder="1"/>
    <xf numFmtId="4" fontId="9" fillId="3" borderId="13" xfId="0" applyNumberFormat="1" applyFont="1" applyFill="1" applyBorder="1"/>
    <xf numFmtId="0" fontId="9" fillId="3" borderId="15" xfId="0" applyFont="1" applyFill="1" applyBorder="1"/>
    <xf numFmtId="4" fontId="9" fillId="3" borderId="15" xfId="0" applyNumberFormat="1" applyFont="1" applyFill="1" applyBorder="1"/>
    <xf numFmtId="4" fontId="9" fillId="3" borderId="16" xfId="0" applyNumberFormat="1" applyFont="1" applyFill="1" applyBorder="1"/>
    <xf numFmtId="4" fontId="9" fillId="3" borderId="11" xfId="0" applyNumberFormat="1" applyFont="1" applyFill="1" applyBorder="1"/>
    <xf numFmtId="0" fontId="3" fillId="3" borderId="17" xfId="0" applyFont="1" applyFill="1" applyBorder="1"/>
    <xf numFmtId="3" fontId="3" fillId="3" borderId="17" xfId="0" applyNumberFormat="1" applyFont="1" applyFill="1" applyBorder="1"/>
    <xf numFmtId="4" fontId="3" fillId="3" borderId="17" xfId="0" applyNumberFormat="1" applyFont="1" applyFill="1" applyBorder="1"/>
    <xf numFmtId="0" fontId="9" fillId="3" borderId="16" xfId="0" applyFont="1" applyFill="1" applyBorder="1"/>
    <xf numFmtId="0" fontId="9" fillId="3" borderId="18" xfId="0" applyFont="1" applyFill="1" applyBorder="1"/>
    <xf numFmtId="4" fontId="9" fillId="3" borderId="18" xfId="0" applyNumberFormat="1" applyFont="1" applyFill="1" applyBorder="1"/>
    <xf numFmtId="0" fontId="9" fillId="3" borderId="10" xfId="0" applyFont="1" applyFill="1" applyBorder="1"/>
    <xf numFmtId="4" fontId="9" fillId="3" borderId="10" xfId="0" applyNumberFormat="1" applyFont="1" applyFill="1" applyBorder="1"/>
    <xf numFmtId="0" fontId="9" fillId="3" borderId="0" xfId="0" applyFont="1" applyFill="1"/>
    <xf numFmtId="0" fontId="10" fillId="5" borderId="19" xfId="0" applyFont="1" applyFill="1" applyBorder="1"/>
    <xf numFmtId="2" fontId="9" fillId="3" borderId="20" xfId="0" applyNumberFormat="1" applyFont="1" applyFill="1" applyBorder="1"/>
    <xf numFmtId="10" fontId="9" fillId="3" borderId="20" xfId="0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104775</xdr:colOff>
      <xdr:row>4</xdr:row>
      <xdr:rowOff>266699</xdr:rowOff>
    </xdr:from>
    <xdr:ext cx="1846201" cy="1129875"/>
    <xdr:pic>
      <xdr:nvPicPr>
        <xdr:cNvPr id="2" name="Picture 1">
          <a:extLst>
            <a:ext uri="{FF2B5EF4-FFF2-40B4-BE49-F238E27FC236}">
              <a16:creationId xmlns:a16="http://schemas.microsoft.com/office/drawing/2014/main" id="{B5579EAF-8B03-427F-B774-B89781C08E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182225" y="1257299"/>
          <a:ext cx="1846201" cy="1129875"/>
        </a:xfrm>
        <a:prstGeom prst="rect">
          <a:avLst/>
        </a:prstGeom>
      </xdr:spPr>
    </xdr:pic>
    <xdr:clientData/>
  </xdr:oneCellAnchor>
  <xdr:oneCellAnchor>
    <xdr:from>
      <xdr:col>11</xdr:col>
      <xdr:colOff>123824</xdr:colOff>
      <xdr:row>4</xdr:row>
      <xdr:rowOff>209550</xdr:rowOff>
    </xdr:from>
    <xdr:ext cx="1838326" cy="1200150"/>
    <xdr:pic>
      <xdr:nvPicPr>
        <xdr:cNvPr id="3" name="Picture 2">
          <a:extLst>
            <a:ext uri="{FF2B5EF4-FFF2-40B4-BE49-F238E27FC236}">
              <a16:creationId xmlns:a16="http://schemas.microsoft.com/office/drawing/2014/main" id="{87102203-6730-4ED4-9E89-0682E7EB55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78024" y="1200150"/>
          <a:ext cx="1838326" cy="1200150"/>
        </a:xfrm>
        <a:prstGeom prst="rect">
          <a:avLst/>
        </a:prstGeom>
      </xdr:spPr>
    </xdr:pic>
    <xdr:clientData/>
  </xdr:oneCellAnchor>
  <xdr:twoCellAnchor editAs="oneCell">
    <xdr:from>
      <xdr:col>10</xdr:col>
      <xdr:colOff>66675</xdr:colOff>
      <xdr:row>4</xdr:row>
      <xdr:rowOff>114300</xdr:rowOff>
    </xdr:from>
    <xdr:to>
      <xdr:col>10</xdr:col>
      <xdr:colOff>2209800</xdr:colOff>
      <xdr:row>11</xdr:row>
      <xdr:rowOff>28575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13A5705-A771-42ED-B074-0CA8F11FEB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49150" y="1104900"/>
          <a:ext cx="2143125" cy="1438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02"/>
  <sheetViews>
    <sheetView tabSelected="1" workbookViewId="0">
      <selection activeCell="B1" sqref="B1:H1"/>
    </sheetView>
  </sheetViews>
  <sheetFormatPr defaultRowHeight="12" x14ac:dyDescent="0.2"/>
  <cols>
    <col min="1" max="1" width="9.140625" style="3"/>
    <col min="2" max="2" width="60.28515625" style="3" bestFit="1" customWidth="1"/>
    <col min="3" max="3" width="13.7109375" style="3" bestFit="1" customWidth="1"/>
    <col min="4" max="4" width="22.85546875" style="3" bestFit="1" customWidth="1"/>
    <col min="5" max="5" width="8.85546875" style="3" bestFit="1" customWidth="1"/>
    <col min="6" max="6" width="15.28515625" style="8" bestFit="1" customWidth="1"/>
    <col min="7" max="7" width="7.42578125" style="8" bestFit="1" customWidth="1"/>
    <col min="8" max="8" width="6.5703125" style="8" bestFit="1" customWidth="1"/>
    <col min="9" max="9" width="7" style="3" bestFit="1" customWidth="1"/>
    <col min="10" max="10" width="31.5703125" style="3" customWidth="1"/>
    <col min="11" max="11" width="35.5703125" style="3" customWidth="1"/>
    <col min="12" max="12" width="31.42578125" style="3" customWidth="1"/>
    <col min="13" max="16384" width="9.140625" style="3"/>
  </cols>
  <sheetData>
    <row r="1" spans="2:17" ht="21" customHeight="1" x14ac:dyDescent="0.2">
      <c r="B1" s="1" t="s">
        <v>0</v>
      </c>
      <c r="C1" s="2"/>
      <c r="D1" s="2"/>
      <c r="E1" s="2"/>
      <c r="F1" s="2"/>
      <c r="G1" s="2"/>
      <c r="H1" s="2"/>
    </row>
    <row r="3" spans="2:17" ht="16.5" thickBot="1" x14ac:dyDescent="0.25">
      <c r="B3" s="4" t="s">
        <v>1</v>
      </c>
      <c r="C3" s="5"/>
      <c r="D3" s="6"/>
      <c r="E3" s="6"/>
      <c r="F3" s="7"/>
      <c r="G3" s="7"/>
    </row>
    <row r="4" spans="2:17" ht="28.5" x14ac:dyDescent="0.2">
      <c r="B4" s="9" t="s">
        <v>2</v>
      </c>
      <c r="C4" s="10" t="s">
        <v>3</v>
      </c>
      <c r="D4" s="10" t="s">
        <v>4</v>
      </c>
      <c r="E4" s="10" t="s">
        <v>5</v>
      </c>
      <c r="F4" s="11" t="s">
        <v>6</v>
      </c>
      <c r="G4" s="12" t="s">
        <v>7</v>
      </c>
      <c r="H4" s="12" t="s">
        <v>8</v>
      </c>
      <c r="J4" s="13" t="s">
        <v>9</v>
      </c>
      <c r="K4" s="13" t="s">
        <v>10</v>
      </c>
      <c r="L4" s="13" t="s">
        <v>11</v>
      </c>
      <c r="N4" s="14" t="s">
        <v>12</v>
      </c>
      <c r="O4" s="15"/>
      <c r="P4" s="15"/>
      <c r="Q4" s="16"/>
    </row>
    <row r="5" spans="2:17" ht="24" x14ac:dyDescent="0.2">
      <c r="B5" s="17" t="s">
        <v>13</v>
      </c>
      <c r="C5" s="18"/>
      <c r="D5" s="18"/>
      <c r="E5" s="18"/>
      <c r="F5" s="19"/>
      <c r="G5" s="19"/>
      <c r="H5" s="19"/>
      <c r="J5" s="20"/>
      <c r="K5" s="20"/>
      <c r="L5" s="20"/>
      <c r="N5" s="21" t="s">
        <v>14</v>
      </c>
      <c r="O5" s="22" t="s">
        <v>15</v>
      </c>
      <c r="P5" s="22" t="s">
        <v>16</v>
      </c>
      <c r="Q5" s="22" t="s">
        <v>17</v>
      </c>
    </row>
    <row r="6" spans="2:17" ht="36" x14ac:dyDescent="0.2">
      <c r="B6" s="23" t="s">
        <v>18</v>
      </c>
      <c r="C6" s="24"/>
      <c r="D6" s="24"/>
      <c r="E6" s="24"/>
      <c r="F6" s="25"/>
      <c r="G6" s="25"/>
      <c r="H6" s="25"/>
      <c r="J6" s="20"/>
      <c r="K6" s="20"/>
      <c r="L6" s="20"/>
      <c r="N6" s="26" t="s">
        <v>19</v>
      </c>
      <c r="O6" s="22"/>
      <c r="P6" s="22"/>
      <c r="Q6" s="22"/>
    </row>
    <row r="7" spans="2:17" x14ac:dyDescent="0.2">
      <c r="B7" s="24" t="s">
        <v>20</v>
      </c>
      <c r="C7" s="24" t="s">
        <v>21</v>
      </c>
      <c r="D7" s="24" t="s">
        <v>22</v>
      </c>
      <c r="E7" s="27">
        <v>600</v>
      </c>
      <c r="F7" s="25">
        <v>5974.1</v>
      </c>
      <c r="G7" s="25">
        <v>5.96</v>
      </c>
      <c r="H7" s="25">
        <v>7.71</v>
      </c>
      <c r="J7" s="20"/>
      <c r="K7" s="20"/>
      <c r="L7" s="20"/>
      <c r="N7" s="28" t="s">
        <v>23</v>
      </c>
      <c r="O7" s="29"/>
      <c r="P7" s="30" t="s">
        <v>24</v>
      </c>
      <c r="Q7" s="29"/>
    </row>
    <row r="8" spans="2:17" x14ac:dyDescent="0.2">
      <c r="B8" s="24" t="s">
        <v>25</v>
      </c>
      <c r="C8" s="24" t="s">
        <v>26</v>
      </c>
      <c r="D8" s="24" t="s">
        <v>27</v>
      </c>
      <c r="E8" s="27">
        <v>500</v>
      </c>
      <c r="F8" s="25">
        <v>4994.8100000000004</v>
      </c>
      <c r="G8" s="25">
        <v>4.9800000000000004</v>
      </c>
      <c r="H8" s="25">
        <v>7.39</v>
      </c>
      <c r="J8" s="20"/>
      <c r="K8" s="20"/>
      <c r="L8" s="20"/>
      <c r="N8" s="28"/>
      <c r="O8" s="31"/>
      <c r="P8" s="32"/>
      <c r="Q8" s="31"/>
    </row>
    <row r="9" spans="2:17" x14ac:dyDescent="0.2">
      <c r="B9" s="24" t="s">
        <v>28</v>
      </c>
      <c r="C9" s="24" t="s">
        <v>29</v>
      </c>
      <c r="D9" s="24" t="s">
        <v>22</v>
      </c>
      <c r="E9" s="27">
        <v>3500</v>
      </c>
      <c r="F9" s="25">
        <v>3499.46</v>
      </c>
      <c r="G9" s="25">
        <v>3.49</v>
      </c>
      <c r="H9" s="25">
        <v>7.53</v>
      </c>
      <c r="J9" s="20"/>
      <c r="K9" s="20"/>
      <c r="L9" s="20"/>
      <c r="N9" s="28" t="s">
        <v>30</v>
      </c>
      <c r="O9" s="29"/>
      <c r="P9" s="29"/>
      <c r="Q9" s="29"/>
    </row>
    <row r="10" spans="2:17" x14ac:dyDescent="0.2">
      <c r="B10" s="24" t="s">
        <v>31</v>
      </c>
      <c r="C10" s="24" t="s">
        <v>32</v>
      </c>
      <c r="D10" s="24" t="s">
        <v>27</v>
      </c>
      <c r="E10" s="27">
        <v>300</v>
      </c>
      <c r="F10" s="25">
        <v>2926.85</v>
      </c>
      <c r="G10" s="25">
        <v>2.92</v>
      </c>
      <c r="H10" s="25">
        <v>7.65</v>
      </c>
      <c r="J10" s="20"/>
      <c r="K10" s="20"/>
      <c r="L10" s="20"/>
      <c r="N10" s="28"/>
      <c r="O10" s="31"/>
      <c r="P10" s="31"/>
      <c r="Q10" s="31"/>
    </row>
    <row r="11" spans="2:17" x14ac:dyDescent="0.2">
      <c r="B11" s="24" t="s">
        <v>33</v>
      </c>
      <c r="C11" s="24" t="s">
        <v>34</v>
      </c>
      <c r="D11" s="24" t="s">
        <v>27</v>
      </c>
      <c r="E11" s="27">
        <v>250</v>
      </c>
      <c r="F11" s="25">
        <v>2496.65</v>
      </c>
      <c r="G11" s="25">
        <v>2.4900000000000002</v>
      </c>
      <c r="H11" s="25">
        <v>7.97</v>
      </c>
      <c r="J11" s="20"/>
      <c r="K11" s="20"/>
      <c r="L11" s="20"/>
      <c r="N11" s="28" t="s">
        <v>35</v>
      </c>
      <c r="O11" s="29"/>
      <c r="P11" s="29"/>
      <c r="Q11" s="29"/>
    </row>
    <row r="12" spans="2:17" x14ac:dyDescent="0.2">
      <c r="B12" s="24" t="s">
        <v>36</v>
      </c>
      <c r="C12" s="24" t="s">
        <v>37</v>
      </c>
      <c r="D12" s="24" t="s">
        <v>27</v>
      </c>
      <c r="E12" s="27">
        <v>2500</v>
      </c>
      <c r="F12" s="25">
        <v>2495.62</v>
      </c>
      <c r="G12" s="25">
        <v>2.4900000000000002</v>
      </c>
      <c r="H12" s="25">
        <v>7.85</v>
      </c>
      <c r="J12" s="20"/>
      <c r="K12" s="20"/>
      <c r="L12" s="20"/>
      <c r="N12" s="28"/>
      <c r="O12" s="31"/>
      <c r="P12" s="31"/>
      <c r="Q12" s="31"/>
    </row>
    <row r="13" spans="2:17" x14ac:dyDescent="0.2">
      <c r="B13" s="24" t="s">
        <v>38</v>
      </c>
      <c r="C13" s="24" t="s">
        <v>39</v>
      </c>
      <c r="D13" s="24" t="s">
        <v>27</v>
      </c>
      <c r="E13" s="27">
        <v>250</v>
      </c>
      <c r="F13" s="25">
        <v>2495.41</v>
      </c>
      <c r="G13" s="25">
        <v>2.4900000000000002</v>
      </c>
      <c r="H13" s="25">
        <v>7.92</v>
      </c>
      <c r="J13" s="33"/>
      <c r="K13" s="3" t="s">
        <v>40</v>
      </c>
      <c r="L13" s="34"/>
    </row>
    <row r="14" spans="2:17" x14ac:dyDescent="0.2">
      <c r="B14" s="24" t="s">
        <v>41</v>
      </c>
      <c r="C14" s="24" t="s">
        <v>42</v>
      </c>
      <c r="D14" s="24" t="s">
        <v>27</v>
      </c>
      <c r="E14" s="27">
        <v>250</v>
      </c>
      <c r="F14" s="25">
        <v>2494.44</v>
      </c>
      <c r="G14" s="25">
        <v>2.4900000000000002</v>
      </c>
      <c r="H14" s="25">
        <v>7.88</v>
      </c>
      <c r="J14" s="34"/>
      <c r="K14" s="34"/>
      <c r="L14" s="34"/>
      <c r="M14" s="34"/>
    </row>
    <row r="15" spans="2:17" x14ac:dyDescent="0.2">
      <c r="B15" s="24" t="s">
        <v>43</v>
      </c>
      <c r="C15" s="24" t="s">
        <v>44</v>
      </c>
      <c r="D15" s="24" t="s">
        <v>22</v>
      </c>
      <c r="E15" s="27">
        <v>250</v>
      </c>
      <c r="F15" s="25">
        <v>2492.4499999999998</v>
      </c>
      <c r="G15" s="25">
        <v>2.4900000000000002</v>
      </c>
      <c r="H15" s="25">
        <v>8.16</v>
      </c>
      <c r="J15" s="34"/>
      <c r="K15" s="34"/>
      <c r="L15" s="34"/>
      <c r="M15" s="34"/>
    </row>
    <row r="16" spans="2:17" x14ac:dyDescent="0.2">
      <c r="B16" s="24" t="s">
        <v>45</v>
      </c>
      <c r="C16" s="24" t="s">
        <v>46</v>
      </c>
      <c r="D16" s="24" t="s">
        <v>27</v>
      </c>
      <c r="E16" s="27">
        <v>250</v>
      </c>
      <c r="F16" s="25">
        <v>2489.88</v>
      </c>
      <c r="G16" s="25">
        <v>2.48</v>
      </c>
      <c r="H16" s="25">
        <v>7.6</v>
      </c>
      <c r="J16" s="34"/>
      <c r="K16" s="34"/>
      <c r="L16" s="34"/>
      <c r="M16" s="34"/>
    </row>
    <row r="17" spans="2:13" x14ac:dyDescent="0.2">
      <c r="B17" s="24" t="s">
        <v>47</v>
      </c>
      <c r="C17" s="24" t="s">
        <v>48</v>
      </c>
      <c r="D17" s="24" t="s">
        <v>27</v>
      </c>
      <c r="E17" s="27">
        <v>250</v>
      </c>
      <c r="F17" s="25">
        <v>2487.83</v>
      </c>
      <c r="G17" s="25">
        <v>2.48</v>
      </c>
      <c r="H17" s="25">
        <v>7.87</v>
      </c>
      <c r="J17" s="34"/>
      <c r="K17" s="34"/>
      <c r="L17" s="34"/>
      <c r="M17" s="34"/>
    </row>
    <row r="18" spans="2:13" x14ac:dyDescent="0.2">
      <c r="B18" s="24" t="s">
        <v>49</v>
      </c>
      <c r="C18" s="24" t="s">
        <v>50</v>
      </c>
      <c r="D18" s="24" t="s">
        <v>27</v>
      </c>
      <c r="E18" s="27">
        <v>250</v>
      </c>
      <c r="F18" s="25">
        <v>2487.12</v>
      </c>
      <c r="G18" s="25">
        <v>2.48</v>
      </c>
      <c r="H18" s="25">
        <v>7.73</v>
      </c>
      <c r="J18" s="34"/>
      <c r="K18" s="34"/>
      <c r="L18" s="34"/>
      <c r="M18" s="34"/>
    </row>
    <row r="19" spans="2:13" x14ac:dyDescent="0.2">
      <c r="B19" s="24" t="s">
        <v>51</v>
      </c>
      <c r="C19" s="24" t="s">
        <v>52</v>
      </c>
      <c r="D19" s="24" t="s">
        <v>27</v>
      </c>
      <c r="E19" s="27">
        <v>2500</v>
      </c>
      <c r="F19" s="25">
        <v>2485.3000000000002</v>
      </c>
      <c r="G19" s="25">
        <v>2.48</v>
      </c>
      <c r="H19" s="25">
        <v>7.53</v>
      </c>
      <c r="J19" s="34"/>
      <c r="K19" s="34"/>
      <c r="L19" s="34"/>
      <c r="M19" s="34"/>
    </row>
    <row r="20" spans="2:13" x14ac:dyDescent="0.2">
      <c r="B20" s="24" t="s">
        <v>53</v>
      </c>
      <c r="C20" s="24" t="s">
        <v>54</v>
      </c>
      <c r="D20" s="24" t="s">
        <v>27</v>
      </c>
      <c r="E20" s="27">
        <v>250</v>
      </c>
      <c r="F20" s="25">
        <v>2483.0100000000002</v>
      </c>
      <c r="G20" s="25">
        <v>2.48</v>
      </c>
      <c r="H20" s="25">
        <v>8</v>
      </c>
      <c r="J20" s="34"/>
      <c r="K20" s="34"/>
      <c r="L20" s="34"/>
      <c r="M20" s="34"/>
    </row>
    <row r="21" spans="2:13" x14ac:dyDescent="0.2">
      <c r="B21" s="24" t="s">
        <v>55</v>
      </c>
      <c r="C21" s="24" t="s">
        <v>56</v>
      </c>
      <c r="D21" s="24" t="s">
        <v>57</v>
      </c>
      <c r="E21" s="27">
        <v>250</v>
      </c>
      <c r="F21" s="25">
        <v>2477.5100000000002</v>
      </c>
      <c r="G21" s="25">
        <v>2.4700000000000002</v>
      </c>
      <c r="H21" s="25">
        <v>7.55</v>
      </c>
      <c r="J21" s="34"/>
      <c r="K21" s="34"/>
      <c r="L21" s="34"/>
      <c r="M21" s="34"/>
    </row>
    <row r="22" spans="2:13" x14ac:dyDescent="0.2">
      <c r="B22" s="24" t="s">
        <v>58</v>
      </c>
      <c r="C22" s="24" t="s">
        <v>59</v>
      </c>
      <c r="D22" s="24" t="s">
        <v>22</v>
      </c>
      <c r="E22" s="27">
        <v>250</v>
      </c>
      <c r="F22" s="25">
        <v>2471.23</v>
      </c>
      <c r="G22" s="25">
        <v>2.4700000000000002</v>
      </c>
      <c r="H22" s="25">
        <v>7.56</v>
      </c>
      <c r="J22" s="34"/>
      <c r="K22" s="34"/>
      <c r="L22" s="34"/>
      <c r="M22" s="34"/>
    </row>
    <row r="23" spans="2:13" x14ac:dyDescent="0.2">
      <c r="B23" s="24" t="s">
        <v>60</v>
      </c>
      <c r="C23" s="24" t="s">
        <v>61</v>
      </c>
      <c r="D23" s="24" t="s">
        <v>27</v>
      </c>
      <c r="E23" s="27">
        <v>250</v>
      </c>
      <c r="F23" s="25">
        <v>2469.6799999999998</v>
      </c>
      <c r="G23" s="25">
        <v>2.46</v>
      </c>
      <c r="H23" s="25">
        <v>7.55</v>
      </c>
      <c r="J23" s="34"/>
      <c r="K23" s="34"/>
      <c r="L23" s="34"/>
      <c r="M23" s="34"/>
    </row>
    <row r="24" spans="2:13" x14ac:dyDescent="0.2">
      <c r="B24" s="24" t="s">
        <v>62</v>
      </c>
      <c r="C24" s="24" t="s">
        <v>63</v>
      </c>
      <c r="D24" s="24" t="s">
        <v>27</v>
      </c>
      <c r="E24" s="27">
        <v>250</v>
      </c>
      <c r="F24" s="25">
        <v>2440.81</v>
      </c>
      <c r="G24" s="25">
        <v>2.4300000000000002</v>
      </c>
      <c r="H24" s="25">
        <v>7.63</v>
      </c>
      <c r="J24" s="34"/>
      <c r="K24" s="34"/>
      <c r="L24" s="34"/>
      <c r="M24" s="34"/>
    </row>
    <row r="25" spans="2:13" x14ac:dyDescent="0.2">
      <c r="B25" s="24" t="s">
        <v>64</v>
      </c>
      <c r="C25" s="24" t="s">
        <v>65</v>
      </c>
      <c r="D25" s="24" t="s">
        <v>27</v>
      </c>
      <c r="E25" s="27">
        <v>150</v>
      </c>
      <c r="F25" s="25">
        <v>1499.3</v>
      </c>
      <c r="G25" s="25">
        <v>1.5</v>
      </c>
      <c r="H25" s="25">
        <v>7.91</v>
      </c>
      <c r="J25" s="34"/>
      <c r="K25" s="34"/>
      <c r="L25" s="34"/>
      <c r="M25" s="34"/>
    </row>
    <row r="26" spans="2:13" x14ac:dyDescent="0.2">
      <c r="B26" s="24" t="s">
        <v>66</v>
      </c>
      <c r="C26" s="24" t="s">
        <v>67</v>
      </c>
      <c r="D26" s="24" t="s">
        <v>27</v>
      </c>
      <c r="E26" s="27">
        <v>150</v>
      </c>
      <c r="F26" s="25">
        <v>1489.41</v>
      </c>
      <c r="G26" s="25">
        <v>1.49</v>
      </c>
      <c r="H26" s="25">
        <v>7.48</v>
      </c>
      <c r="J26" s="34"/>
      <c r="K26" s="34"/>
      <c r="L26" s="34"/>
      <c r="M26" s="34"/>
    </row>
    <row r="27" spans="2:13" x14ac:dyDescent="0.2">
      <c r="B27" s="35" t="s">
        <v>68</v>
      </c>
      <c r="C27" s="35"/>
      <c r="D27" s="35"/>
      <c r="E27" s="35"/>
      <c r="F27" s="36">
        <f>SUM(F6:F26)</f>
        <v>55150.870000000017</v>
      </c>
      <c r="G27" s="36">
        <f>SUM(G6:G26)</f>
        <v>55.019999999999996</v>
      </c>
      <c r="H27" s="37"/>
      <c r="J27" s="34"/>
      <c r="K27" s="34"/>
      <c r="L27" s="34"/>
      <c r="M27" s="34"/>
    </row>
    <row r="28" spans="2:13" x14ac:dyDescent="0.2">
      <c r="B28" s="38" t="s">
        <v>69</v>
      </c>
      <c r="C28" s="38"/>
      <c r="D28" s="38"/>
      <c r="E28" s="38"/>
      <c r="F28" s="39">
        <f>F27</f>
        <v>55150.870000000017</v>
      </c>
      <c r="G28" s="39">
        <f>G27</f>
        <v>55.019999999999996</v>
      </c>
      <c r="H28" s="39"/>
      <c r="J28" s="34"/>
      <c r="K28" s="34"/>
      <c r="L28" s="34"/>
      <c r="M28" s="34"/>
    </row>
    <row r="29" spans="2:13" x14ac:dyDescent="0.2">
      <c r="B29" s="23" t="s">
        <v>70</v>
      </c>
      <c r="C29" s="24"/>
      <c r="D29" s="24"/>
      <c r="E29" s="24"/>
      <c r="F29" s="25"/>
      <c r="G29" s="25"/>
      <c r="H29" s="25"/>
      <c r="J29" s="34"/>
      <c r="K29" s="34"/>
      <c r="L29" s="34"/>
      <c r="M29" s="34"/>
    </row>
    <row r="30" spans="2:13" x14ac:dyDescent="0.2">
      <c r="B30" s="23" t="s">
        <v>71</v>
      </c>
      <c r="C30" s="24"/>
      <c r="D30" s="24"/>
      <c r="E30" s="24"/>
      <c r="F30" s="25"/>
      <c r="G30" s="25"/>
      <c r="H30" s="25"/>
      <c r="J30" s="34"/>
      <c r="K30" s="34"/>
      <c r="L30" s="34"/>
      <c r="M30" s="34"/>
    </row>
    <row r="31" spans="2:13" x14ac:dyDescent="0.2">
      <c r="B31" s="24" t="s">
        <v>72</v>
      </c>
      <c r="C31" s="24" t="s">
        <v>73</v>
      </c>
      <c r="D31" s="24" t="s">
        <v>74</v>
      </c>
      <c r="E31" s="27">
        <v>1500</v>
      </c>
      <c r="F31" s="25">
        <v>7314.47</v>
      </c>
      <c r="G31" s="25">
        <v>7.3</v>
      </c>
      <c r="H31" s="25">
        <v>7.29</v>
      </c>
      <c r="J31" s="34"/>
      <c r="K31" s="34"/>
      <c r="L31" s="34"/>
      <c r="M31" s="34"/>
    </row>
    <row r="32" spans="2:13" x14ac:dyDescent="0.2">
      <c r="B32" s="24" t="s">
        <v>75</v>
      </c>
      <c r="C32" s="24" t="s">
        <v>76</v>
      </c>
      <c r="D32" s="24" t="s">
        <v>77</v>
      </c>
      <c r="E32" s="27">
        <v>500</v>
      </c>
      <c r="F32" s="25">
        <v>2437.41</v>
      </c>
      <c r="G32" s="25">
        <v>2.4300000000000002</v>
      </c>
      <c r="H32" s="25">
        <v>7.38</v>
      </c>
      <c r="J32" s="34"/>
      <c r="K32" s="34"/>
      <c r="L32" s="34"/>
      <c r="M32" s="34"/>
    </row>
    <row r="33" spans="2:13" x14ac:dyDescent="0.2">
      <c r="B33" s="24" t="s">
        <v>78</v>
      </c>
      <c r="C33" s="24" t="s">
        <v>79</v>
      </c>
      <c r="D33" s="24" t="s">
        <v>80</v>
      </c>
      <c r="E33" s="27">
        <v>500</v>
      </c>
      <c r="F33" s="25">
        <v>2431.0700000000002</v>
      </c>
      <c r="G33" s="25">
        <v>2.4300000000000002</v>
      </c>
      <c r="H33" s="25">
        <v>7.34</v>
      </c>
      <c r="J33" s="34"/>
      <c r="K33" s="34"/>
      <c r="L33" s="34"/>
      <c r="M33" s="34"/>
    </row>
    <row r="34" spans="2:13" x14ac:dyDescent="0.2">
      <c r="B34" s="24" t="s">
        <v>81</v>
      </c>
      <c r="C34" s="24" t="s">
        <v>82</v>
      </c>
      <c r="D34" s="24" t="s">
        <v>80</v>
      </c>
      <c r="E34" s="27">
        <v>500</v>
      </c>
      <c r="F34" s="25">
        <v>2427.94</v>
      </c>
      <c r="G34" s="25">
        <v>2.42</v>
      </c>
      <c r="H34" s="25">
        <v>7.37</v>
      </c>
      <c r="J34" s="34"/>
      <c r="K34" s="34"/>
      <c r="L34" s="34"/>
      <c r="M34" s="34"/>
    </row>
    <row r="35" spans="2:13" x14ac:dyDescent="0.2">
      <c r="B35" s="24" t="s">
        <v>83</v>
      </c>
      <c r="C35" s="24" t="s">
        <v>84</v>
      </c>
      <c r="D35" s="24" t="s">
        <v>77</v>
      </c>
      <c r="E35" s="27">
        <v>500</v>
      </c>
      <c r="F35" s="25">
        <v>2407.38</v>
      </c>
      <c r="G35" s="25">
        <v>2.4</v>
      </c>
      <c r="H35" s="25">
        <v>7.43</v>
      </c>
      <c r="J35" s="34"/>
      <c r="K35" s="34"/>
      <c r="L35" s="34"/>
      <c r="M35" s="34"/>
    </row>
    <row r="36" spans="2:13" x14ac:dyDescent="0.2">
      <c r="B36" s="23" t="s">
        <v>68</v>
      </c>
      <c r="C36" s="23"/>
      <c r="D36" s="23"/>
      <c r="E36" s="23"/>
      <c r="F36" s="40">
        <f>SUM(F30:F35)</f>
        <v>17018.27</v>
      </c>
      <c r="G36" s="40">
        <f>SUM(G30:G35)</f>
        <v>16.98</v>
      </c>
      <c r="H36" s="41"/>
      <c r="J36" s="34"/>
      <c r="K36" s="34"/>
      <c r="L36" s="34"/>
      <c r="M36" s="34"/>
    </row>
    <row r="37" spans="2:13" x14ac:dyDescent="0.2">
      <c r="B37" s="23" t="s">
        <v>85</v>
      </c>
      <c r="C37" s="24"/>
      <c r="D37" s="24"/>
      <c r="E37" s="24"/>
      <c r="F37" s="25"/>
      <c r="G37" s="25"/>
      <c r="H37" s="25"/>
      <c r="J37" s="34"/>
      <c r="K37" s="34"/>
      <c r="L37" s="34"/>
      <c r="M37" s="34"/>
    </row>
    <row r="38" spans="2:13" x14ac:dyDescent="0.2">
      <c r="B38" s="24" t="s">
        <v>86</v>
      </c>
      <c r="C38" s="24" t="s">
        <v>87</v>
      </c>
      <c r="D38" s="24" t="s">
        <v>80</v>
      </c>
      <c r="E38" s="27">
        <v>1000</v>
      </c>
      <c r="F38" s="25">
        <v>4819.97</v>
      </c>
      <c r="G38" s="25">
        <v>4.8099999999999996</v>
      </c>
      <c r="H38" s="25">
        <v>7.45</v>
      </c>
      <c r="J38" s="34"/>
      <c r="K38" s="34"/>
      <c r="L38" s="34"/>
      <c r="M38" s="34"/>
    </row>
    <row r="39" spans="2:13" x14ac:dyDescent="0.2">
      <c r="B39" s="24" t="s">
        <v>88</v>
      </c>
      <c r="C39" s="24" t="s">
        <v>89</v>
      </c>
      <c r="D39" s="24" t="s">
        <v>80</v>
      </c>
      <c r="E39" s="27">
        <v>1000</v>
      </c>
      <c r="F39" s="25">
        <v>4789.53</v>
      </c>
      <c r="G39" s="25">
        <v>4.78</v>
      </c>
      <c r="H39" s="25">
        <v>7.86</v>
      </c>
      <c r="J39" s="34"/>
      <c r="K39" s="34"/>
      <c r="L39" s="34"/>
      <c r="M39" s="34"/>
    </row>
    <row r="40" spans="2:13" x14ac:dyDescent="0.2">
      <c r="B40" s="24" t="s">
        <v>90</v>
      </c>
      <c r="C40" s="24" t="s">
        <v>91</v>
      </c>
      <c r="D40" s="24" t="s">
        <v>74</v>
      </c>
      <c r="E40" s="27">
        <v>500</v>
      </c>
      <c r="F40" s="25">
        <v>2472.8200000000002</v>
      </c>
      <c r="G40" s="25">
        <v>2.4700000000000002</v>
      </c>
      <c r="H40" s="25">
        <v>7.04</v>
      </c>
      <c r="J40" s="34"/>
      <c r="K40" s="34"/>
      <c r="L40" s="34"/>
      <c r="M40" s="34"/>
    </row>
    <row r="41" spans="2:13" x14ac:dyDescent="0.2">
      <c r="B41" s="35" t="s">
        <v>68</v>
      </c>
      <c r="C41" s="35"/>
      <c r="D41" s="35"/>
      <c r="E41" s="35"/>
      <c r="F41" s="36">
        <f>SUM(F37:F40)</f>
        <v>12082.32</v>
      </c>
      <c r="G41" s="36">
        <f>SUM(G37:G40)</f>
        <v>12.06</v>
      </c>
      <c r="H41" s="37"/>
      <c r="J41" s="34"/>
      <c r="K41" s="34"/>
      <c r="L41" s="34"/>
      <c r="M41" s="34"/>
    </row>
    <row r="42" spans="2:13" x14ac:dyDescent="0.2">
      <c r="B42" s="38" t="s">
        <v>69</v>
      </c>
      <c r="C42" s="38"/>
      <c r="D42" s="38"/>
      <c r="E42" s="38"/>
      <c r="F42" s="39">
        <f>F36+F41</f>
        <v>29100.59</v>
      </c>
      <c r="G42" s="39">
        <f>G36+G41</f>
        <v>29.04</v>
      </c>
      <c r="H42" s="39"/>
      <c r="J42" s="34"/>
      <c r="K42" s="34"/>
      <c r="L42" s="34"/>
      <c r="M42" s="34"/>
    </row>
    <row r="43" spans="2:13" x14ac:dyDescent="0.2">
      <c r="B43" s="23" t="s">
        <v>92</v>
      </c>
      <c r="C43" s="24"/>
      <c r="D43" s="24"/>
      <c r="E43" s="24"/>
      <c r="F43" s="25"/>
      <c r="G43" s="25"/>
      <c r="H43" s="25"/>
      <c r="J43" s="34"/>
      <c r="K43" s="34"/>
      <c r="L43" s="34"/>
      <c r="M43" s="34"/>
    </row>
    <row r="44" spans="2:13" x14ac:dyDescent="0.2">
      <c r="B44" s="24" t="s">
        <v>93</v>
      </c>
      <c r="C44" s="24" t="s">
        <v>94</v>
      </c>
      <c r="D44" s="24" t="s">
        <v>95</v>
      </c>
      <c r="E44" s="27">
        <v>6000000</v>
      </c>
      <c r="F44" s="25">
        <v>6164.4</v>
      </c>
      <c r="G44" s="25">
        <v>6.15</v>
      </c>
      <c r="H44" s="25">
        <v>7.91</v>
      </c>
      <c r="J44" s="34"/>
      <c r="K44" s="34"/>
      <c r="L44" s="34"/>
      <c r="M44" s="34"/>
    </row>
    <row r="45" spans="2:13" x14ac:dyDescent="0.2">
      <c r="B45" s="42" t="s">
        <v>96</v>
      </c>
      <c r="C45" s="42" t="s">
        <v>97</v>
      </c>
      <c r="D45" s="42" t="s">
        <v>95</v>
      </c>
      <c r="E45" s="43">
        <v>4545000</v>
      </c>
      <c r="F45" s="44">
        <v>3933.62</v>
      </c>
      <c r="G45" s="44">
        <v>3.92</v>
      </c>
      <c r="H45" s="44">
        <v>7.01</v>
      </c>
      <c r="J45" s="34"/>
      <c r="K45" s="34"/>
      <c r="L45" s="34"/>
      <c r="M45" s="34"/>
    </row>
    <row r="46" spans="2:13" x14ac:dyDescent="0.2">
      <c r="B46" s="45" t="s">
        <v>69</v>
      </c>
      <c r="C46" s="45"/>
      <c r="D46" s="45"/>
      <c r="E46" s="45"/>
      <c r="F46" s="40">
        <f>SUM(F44:F45)</f>
        <v>10098.02</v>
      </c>
      <c r="G46" s="40">
        <f>SUM(G44:G45)</f>
        <v>10.07</v>
      </c>
      <c r="H46" s="40"/>
      <c r="J46" s="34"/>
      <c r="K46" s="34"/>
      <c r="L46" s="34"/>
      <c r="M46" s="34"/>
    </row>
    <row r="47" spans="2:13" x14ac:dyDescent="0.2">
      <c r="B47" s="23" t="s">
        <v>98</v>
      </c>
      <c r="C47" s="24"/>
      <c r="D47" s="24"/>
      <c r="E47" s="24"/>
      <c r="F47" s="25"/>
      <c r="G47" s="25"/>
      <c r="H47" s="25"/>
      <c r="J47" s="34"/>
      <c r="K47" s="34"/>
      <c r="L47" s="34"/>
      <c r="M47" s="34"/>
    </row>
    <row r="48" spans="2:13" x14ac:dyDescent="0.2">
      <c r="B48" s="42" t="s">
        <v>99</v>
      </c>
      <c r="C48" s="42" t="s">
        <v>100</v>
      </c>
      <c r="D48" s="42" t="s">
        <v>98</v>
      </c>
      <c r="E48" s="43">
        <v>2623.3690000000001</v>
      </c>
      <c r="F48" s="44">
        <v>271.01</v>
      </c>
      <c r="G48" s="44">
        <v>0.27</v>
      </c>
      <c r="H48" s="44">
        <v>6.85</v>
      </c>
      <c r="J48" s="34"/>
      <c r="K48" s="34"/>
      <c r="L48" s="34"/>
      <c r="M48" s="34"/>
    </row>
    <row r="49" spans="2:13" x14ac:dyDescent="0.2">
      <c r="B49" s="45" t="s">
        <v>69</v>
      </c>
      <c r="C49" s="45"/>
      <c r="D49" s="45"/>
      <c r="E49" s="45"/>
      <c r="F49" s="40">
        <f>SUM(F48:F48)</f>
        <v>271.01</v>
      </c>
      <c r="G49" s="40">
        <f>SUM(G48:G48)</f>
        <v>0.27</v>
      </c>
      <c r="H49" s="40"/>
      <c r="J49" s="34"/>
      <c r="K49" s="34"/>
      <c r="L49" s="34"/>
      <c r="M49" s="34"/>
    </row>
    <row r="50" spans="2:13" x14ac:dyDescent="0.2">
      <c r="B50" s="23" t="s">
        <v>101</v>
      </c>
      <c r="C50" s="24"/>
      <c r="D50" s="24"/>
      <c r="E50" s="24"/>
      <c r="F50" s="25"/>
      <c r="G50" s="25"/>
      <c r="H50" s="25"/>
      <c r="J50" s="34"/>
      <c r="K50" s="34"/>
      <c r="L50" s="34"/>
      <c r="M50" s="34"/>
    </row>
    <row r="51" spans="2:13" x14ac:dyDescent="0.2">
      <c r="B51" s="24" t="s">
        <v>101</v>
      </c>
      <c r="C51" s="24"/>
      <c r="D51" s="24"/>
      <c r="E51" s="24"/>
      <c r="F51" s="25">
        <v>3613.07</v>
      </c>
      <c r="G51" s="25">
        <v>3.6</v>
      </c>
      <c r="H51" s="25"/>
      <c r="J51" s="34"/>
      <c r="K51" s="34"/>
      <c r="L51" s="34"/>
      <c r="M51" s="34"/>
    </row>
    <row r="52" spans="2:13" x14ac:dyDescent="0.2">
      <c r="B52" s="35" t="s">
        <v>68</v>
      </c>
      <c r="C52" s="35"/>
      <c r="D52" s="35"/>
      <c r="E52" s="35"/>
      <c r="F52" s="36">
        <f>SUM(F50:F51)</f>
        <v>3613.07</v>
      </c>
      <c r="G52" s="36">
        <f>SUM(G50:G51)</f>
        <v>3.6</v>
      </c>
      <c r="H52" s="37"/>
      <c r="J52" s="34"/>
      <c r="K52" s="34"/>
      <c r="L52" s="34"/>
      <c r="M52" s="34"/>
    </row>
    <row r="53" spans="2:13" x14ac:dyDescent="0.2">
      <c r="B53" s="46" t="s">
        <v>69</v>
      </c>
      <c r="C53" s="46"/>
      <c r="D53" s="46"/>
      <c r="E53" s="46"/>
      <c r="F53" s="47">
        <f>F52</f>
        <v>3613.07</v>
      </c>
      <c r="G53" s="47">
        <f>G52</f>
        <v>3.6</v>
      </c>
      <c r="H53" s="47"/>
      <c r="J53" s="34"/>
      <c r="K53" s="34"/>
      <c r="L53" s="34"/>
      <c r="M53" s="34"/>
    </row>
    <row r="54" spans="2:13" x14ac:dyDescent="0.2">
      <c r="B54" s="48" t="s">
        <v>102</v>
      </c>
      <c r="C54" s="48"/>
      <c r="D54" s="48"/>
      <c r="E54" s="48"/>
      <c r="F54" s="49">
        <f>F55-(+F28+F42+F46+F49+F53)</f>
        <v>2007.7199999999721</v>
      </c>
      <c r="G54" s="49">
        <f>G55-(+G28+G42+G46+G49+G53)</f>
        <v>2.0000000000000142</v>
      </c>
      <c r="H54" s="49"/>
      <c r="J54" s="34"/>
      <c r="K54" s="34"/>
      <c r="L54" s="34"/>
      <c r="M54" s="34"/>
    </row>
    <row r="55" spans="2:13" x14ac:dyDescent="0.2">
      <c r="B55" s="48" t="s">
        <v>103</v>
      </c>
      <c r="C55" s="48"/>
      <c r="D55" s="48"/>
      <c r="E55" s="48"/>
      <c r="F55" s="49">
        <v>100241.28</v>
      </c>
      <c r="G55" s="49">
        <v>100</v>
      </c>
      <c r="H55" s="49"/>
      <c r="J55" s="34"/>
      <c r="K55" s="34"/>
      <c r="L55" s="34"/>
      <c r="M55" s="34"/>
    </row>
    <row r="56" spans="2:13" x14ac:dyDescent="0.2">
      <c r="J56" s="34"/>
      <c r="K56" s="34"/>
      <c r="L56" s="34"/>
      <c r="M56" s="34"/>
    </row>
    <row r="57" spans="2:13" x14ac:dyDescent="0.2">
      <c r="B57" s="50" t="s">
        <v>104</v>
      </c>
      <c r="J57" s="34"/>
      <c r="K57" s="34"/>
      <c r="L57" s="34"/>
      <c r="M57" s="34"/>
    </row>
    <row r="58" spans="2:13" x14ac:dyDescent="0.2">
      <c r="B58" s="50" t="s">
        <v>105</v>
      </c>
      <c r="J58" s="34"/>
      <c r="K58" s="34"/>
      <c r="L58" s="34"/>
      <c r="M58" s="34"/>
    </row>
    <row r="59" spans="2:13" ht="12.75" thickBot="1" x14ac:dyDescent="0.25">
      <c r="J59" s="34"/>
      <c r="K59" s="34"/>
      <c r="L59" s="34"/>
      <c r="M59" s="34"/>
    </row>
    <row r="60" spans="2:13" ht="13.5" thickTop="1" thickBot="1" x14ac:dyDescent="0.25">
      <c r="B60" s="51" t="s">
        <v>106</v>
      </c>
      <c r="C60" s="52">
        <v>0.70699999999999996</v>
      </c>
      <c r="J60" s="34"/>
      <c r="K60" s="34"/>
      <c r="L60" s="34"/>
      <c r="M60" s="34"/>
    </row>
    <row r="61" spans="2:13" ht="13.5" thickTop="1" thickBot="1" x14ac:dyDescent="0.25">
      <c r="J61" s="34"/>
      <c r="K61" s="34"/>
      <c r="L61" s="34"/>
      <c r="M61" s="34"/>
    </row>
    <row r="62" spans="2:13" ht="13.5" thickTop="1" thickBot="1" x14ac:dyDescent="0.25">
      <c r="B62" s="51" t="s">
        <v>107</v>
      </c>
      <c r="C62" s="53">
        <v>7.5300000000000006E-2</v>
      </c>
      <c r="J62" s="34"/>
      <c r="K62" s="34"/>
      <c r="L62" s="34"/>
      <c r="M62" s="34"/>
    </row>
    <row r="63" spans="2:13" ht="13.5" thickTop="1" thickBot="1" x14ac:dyDescent="0.25">
      <c r="J63" s="34"/>
      <c r="K63" s="34"/>
      <c r="L63" s="34"/>
      <c r="M63" s="34"/>
    </row>
    <row r="64" spans="2:13" ht="13.5" thickTop="1" thickBot="1" x14ac:dyDescent="0.25">
      <c r="B64" s="51" t="s">
        <v>108</v>
      </c>
      <c r="C64" s="52">
        <v>0.75649999999999995</v>
      </c>
      <c r="J64" s="34"/>
      <c r="K64" s="34"/>
      <c r="L64" s="34"/>
      <c r="M64" s="34"/>
    </row>
    <row r="65" spans="10:13" ht="12.75" thickTop="1" x14ac:dyDescent="0.2">
      <c r="J65" s="34"/>
      <c r="K65" s="34"/>
      <c r="L65" s="34"/>
      <c r="M65" s="34"/>
    </row>
    <row r="66" spans="10:13" x14ac:dyDescent="0.2">
      <c r="J66" s="34"/>
      <c r="K66" s="34"/>
      <c r="L66" s="34"/>
      <c r="M66" s="34"/>
    </row>
    <row r="67" spans="10:13" x14ac:dyDescent="0.2">
      <c r="J67" s="34"/>
      <c r="K67" s="34"/>
      <c r="L67" s="34"/>
      <c r="M67" s="34"/>
    </row>
    <row r="68" spans="10:13" x14ac:dyDescent="0.2">
      <c r="J68" s="34"/>
      <c r="K68" s="34"/>
      <c r="L68" s="34"/>
      <c r="M68" s="34"/>
    </row>
    <row r="69" spans="10:13" x14ac:dyDescent="0.2">
      <c r="J69" s="34"/>
      <c r="K69" s="34"/>
      <c r="L69" s="34"/>
      <c r="M69" s="34"/>
    </row>
    <row r="70" spans="10:13" x14ac:dyDescent="0.2">
      <c r="J70" s="34"/>
      <c r="K70" s="34"/>
      <c r="L70" s="34"/>
      <c r="M70" s="34"/>
    </row>
    <row r="71" spans="10:13" x14ac:dyDescent="0.2">
      <c r="J71" s="34"/>
      <c r="K71" s="34"/>
      <c r="L71" s="34"/>
      <c r="M71" s="34"/>
    </row>
    <row r="72" spans="10:13" x14ac:dyDescent="0.2">
      <c r="J72" s="34"/>
    </row>
    <row r="73" spans="10:13" x14ac:dyDescent="0.2">
      <c r="J73" s="34"/>
    </row>
    <row r="74" spans="10:13" x14ac:dyDescent="0.2">
      <c r="J74" s="34"/>
    </row>
    <row r="75" spans="10:13" x14ac:dyDescent="0.2">
      <c r="J75" s="34"/>
    </row>
    <row r="76" spans="10:13" x14ac:dyDescent="0.2">
      <c r="J76" s="34"/>
    </row>
    <row r="77" spans="10:13" x14ac:dyDescent="0.2">
      <c r="J77" s="34"/>
    </row>
    <row r="78" spans="10:13" x14ac:dyDescent="0.2">
      <c r="J78" s="34"/>
    </row>
    <row r="79" spans="10:13" x14ac:dyDescent="0.2">
      <c r="J79" s="34"/>
    </row>
    <row r="80" spans="10:13" x14ac:dyDescent="0.2">
      <c r="J80" s="34"/>
    </row>
    <row r="81" spans="10:10" x14ac:dyDescent="0.2">
      <c r="J81" s="34"/>
    </row>
    <row r="82" spans="10:10" x14ac:dyDescent="0.2">
      <c r="J82" s="34"/>
    </row>
    <row r="83" spans="10:10" x14ac:dyDescent="0.2">
      <c r="J83" s="34"/>
    </row>
    <row r="84" spans="10:10" x14ac:dyDescent="0.2">
      <c r="J84" s="34"/>
    </row>
    <row r="85" spans="10:10" x14ac:dyDescent="0.2">
      <c r="J85" s="34"/>
    </row>
    <row r="86" spans="10:10" x14ac:dyDescent="0.2">
      <c r="J86" s="34"/>
    </row>
    <row r="87" spans="10:10" x14ac:dyDescent="0.2">
      <c r="J87" s="34"/>
    </row>
    <row r="88" spans="10:10" x14ac:dyDescent="0.2">
      <c r="J88" s="34"/>
    </row>
    <row r="89" spans="10:10" x14ac:dyDescent="0.2">
      <c r="J89" s="34"/>
    </row>
    <row r="90" spans="10:10" x14ac:dyDescent="0.2">
      <c r="J90" s="34"/>
    </row>
    <row r="91" spans="10:10" x14ac:dyDescent="0.2">
      <c r="J91" s="34"/>
    </row>
    <row r="92" spans="10:10" x14ac:dyDescent="0.2">
      <c r="J92" s="34"/>
    </row>
    <row r="93" spans="10:10" x14ac:dyDescent="0.2">
      <c r="J93" s="34"/>
    </row>
    <row r="94" spans="10:10" x14ac:dyDescent="0.2">
      <c r="J94" s="34"/>
    </row>
    <row r="95" spans="10:10" x14ac:dyDescent="0.2">
      <c r="J95" s="34"/>
    </row>
    <row r="96" spans="10:10" x14ac:dyDescent="0.2">
      <c r="J96" s="34"/>
    </row>
    <row r="97" spans="10:10" x14ac:dyDescent="0.2">
      <c r="J97" s="34"/>
    </row>
    <row r="98" spans="10:10" x14ac:dyDescent="0.2">
      <c r="J98" s="34"/>
    </row>
    <row r="99" spans="10:10" x14ac:dyDescent="0.2">
      <c r="J99" s="34"/>
    </row>
    <row r="100" spans="10:10" x14ac:dyDescent="0.2">
      <c r="J100" s="34"/>
    </row>
    <row r="101" spans="10:10" x14ac:dyDescent="0.2">
      <c r="J101" s="34"/>
    </row>
    <row r="102" spans="10:10" x14ac:dyDescent="0.2">
      <c r="J102" s="34"/>
    </row>
    <row r="103" spans="10:10" x14ac:dyDescent="0.2">
      <c r="J103" s="34"/>
    </row>
    <row r="104" spans="10:10" x14ac:dyDescent="0.2">
      <c r="J104" s="34"/>
    </row>
    <row r="105" spans="10:10" x14ac:dyDescent="0.2">
      <c r="J105" s="34"/>
    </row>
    <row r="106" spans="10:10" x14ac:dyDescent="0.2">
      <c r="J106" s="34"/>
    </row>
    <row r="107" spans="10:10" x14ac:dyDescent="0.2">
      <c r="J107" s="34"/>
    </row>
    <row r="108" spans="10:10" x14ac:dyDescent="0.2">
      <c r="J108" s="34"/>
    </row>
    <row r="109" spans="10:10" x14ac:dyDescent="0.2">
      <c r="J109" s="34"/>
    </row>
    <row r="110" spans="10:10" x14ac:dyDescent="0.2">
      <c r="J110" s="34"/>
    </row>
    <row r="111" spans="10:10" x14ac:dyDescent="0.2">
      <c r="J111" s="34"/>
    </row>
    <row r="112" spans="10:10" x14ac:dyDescent="0.2">
      <c r="J112" s="34"/>
    </row>
    <row r="113" spans="10:10" x14ac:dyDescent="0.2">
      <c r="J113" s="34"/>
    </row>
    <row r="114" spans="10:10" x14ac:dyDescent="0.2">
      <c r="J114" s="34"/>
    </row>
    <row r="115" spans="10:10" x14ac:dyDescent="0.2">
      <c r="J115" s="34"/>
    </row>
    <row r="116" spans="10:10" x14ac:dyDescent="0.2">
      <c r="J116" s="34"/>
    </row>
    <row r="117" spans="10:10" x14ac:dyDescent="0.2">
      <c r="J117" s="34"/>
    </row>
    <row r="118" spans="10:10" x14ac:dyDescent="0.2">
      <c r="J118" s="34"/>
    </row>
    <row r="119" spans="10:10" x14ac:dyDescent="0.2">
      <c r="J119" s="34"/>
    </row>
    <row r="120" spans="10:10" x14ac:dyDescent="0.2">
      <c r="J120" s="34"/>
    </row>
    <row r="121" spans="10:10" x14ac:dyDescent="0.2">
      <c r="J121" s="34"/>
    </row>
    <row r="122" spans="10:10" x14ac:dyDescent="0.2">
      <c r="J122" s="34"/>
    </row>
    <row r="123" spans="10:10" x14ac:dyDescent="0.2">
      <c r="J123" s="34"/>
    </row>
    <row r="124" spans="10:10" x14ac:dyDescent="0.2">
      <c r="J124" s="34"/>
    </row>
    <row r="125" spans="10:10" x14ac:dyDescent="0.2">
      <c r="J125" s="34"/>
    </row>
    <row r="126" spans="10:10" x14ac:dyDescent="0.2">
      <c r="J126" s="34"/>
    </row>
    <row r="127" spans="10:10" x14ac:dyDescent="0.2">
      <c r="J127" s="34"/>
    </row>
    <row r="128" spans="10:10" x14ac:dyDescent="0.2">
      <c r="J128" s="34"/>
    </row>
    <row r="129" spans="10:10" x14ac:dyDescent="0.2">
      <c r="J129" s="34"/>
    </row>
    <row r="130" spans="10:10" x14ac:dyDescent="0.2">
      <c r="J130" s="34"/>
    </row>
    <row r="131" spans="10:10" x14ac:dyDescent="0.2">
      <c r="J131" s="34"/>
    </row>
    <row r="132" spans="10:10" x14ac:dyDescent="0.2">
      <c r="J132" s="34"/>
    </row>
    <row r="133" spans="10:10" x14ac:dyDescent="0.2">
      <c r="J133" s="34"/>
    </row>
    <row r="134" spans="10:10" x14ac:dyDescent="0.2">
      <c r="J134" s="34"/>
    </row>
    <row r="135" spans="10:10" x14ac:dyDescent="0.2">
      <c r="J135" s="34"/>
    </row>
    <row r="136" spans="10:10" x14ac:dyDescent="0.2">
      <c r="J136" s="34"/>
    </row>
    <row r="137" spans="10:10" x14ac:dyDescent="0.2">
      <c r="J137" s="34"/>
    </row>
    <row r="138" spans="10:10" x14ac:dyDescent="0.2">
      <c r="J138" s="34"/>
    </row>
    <row r="139" spans="10:10" x14ac:dyDescent="0.2">
      <c r="J139" s="34"/>
    </row>
    <row r="140" spans="10:10" x14ac:dyDescent="0.2">
      <c r="J140" s="34"/>
    </row>
    <row r="141" spans="10:10" x14ac:dyDescent="0.2">
      <c r="J141" s="34"/>
    </row>
    <row r="142" spans="10:10" x14ac:dyDescent="0.2">
      <c r="J142" s="34"/>
    </row>
    <row r="143" spans="10:10" x14ac:dyDescent="0.2">
      <c r="J143" s="34"/>
    </row>
    <row r="144" spans="10:10" x14ac:dyDescent="0.2">
      <c r="J144" s="34"/>
    </row>
    <row r="145" spans="10:10" x14ac:dyDescent="0.2">
      <c r="J145" s="34"/>
    </row>
    <row r="146" spans="10:10" x14ac:dyDescent="0.2">
      <c r="J146" s="34"/>
    </row>
    <row r="147" spans="10:10" x14ac:dyDescent="0.2">
      <c r="J147" s="34"/>
    </row>
    <row r="148" spans="10:10" x14ac:dyDescent="0.2">
      <c r="J148" s="34"/>
    </row>
    <row r="149" spans="10:10" x14ac:dyDescent="0.2">
      <c r="J149" s="34"/>
    </row>
    <row r="150" spans="10:10" x14ac:dyDescent="0.2">
      <c r="J150" s="34"/>
    </row>
    <row r="151" spans="10:10" x14ac:dyDescent="0.2">
      <c r="J151" s="34"/>
    </row>
    <row r="152" spans="10:10" x14ac:dyDescent="0.2">
      <c r="J152" s="34"/>
    </row>
    <row r="153" spans="10:10" x14ac:dyDescent="0.2">
      <c r="J153" s="34"/>
    </row>
    <row r="154" spans="10:10" x14ac:dyDescent="0.2">
      <c r="J154" s="34"/>
    </row>
    <row r="155" spans="10:10" x14ac:dyDescent="0.2">
      <c r="J155" s="34"/>
    </row>
    <row r="156" spans="10:10" x14ac:dyDescent="0.2">
      <c r="J156" s="34"/>
    </row>
    <row r="157" spans="10:10" x14ac:dyDescent="0.2">
      <c r="J157" s="34"/>
    </row>
    <row r="158" spans="10:10" x14ac:dyDescent="0.2">
      <c r="J158" s="34"/>
    </row>
    <row r="159" spans="10:10" x14ac:dyDescent="0.2">
      <c r="J159" s="34"/>
    </row>
    <row r="160" spans="10:10" x14ac:dyDescent="0.2">
      <c r="J160" s="34"/>
    </row>
    <row r="161" spans="10:10" x14ac:dyDescent="0.2">
      <c r="J161" s="34"/>
    </row>
    <row r="162" spans="10:10" x14ac:dyDescent="0.2">
      <c r="J162" s="34"/>
    </row>
    <row r="163" spans="10:10" x14ac:dyDescent="0.2">
      <c r="J163" s="34"/>
    </row>
    <row r="164" spans="10:10" x14ac:dyDescent="0.2">
      <c r="J164" s="34"/>
    </row>
    <row r="165" spans="10:10" x14ac:dyDescent="0.2">
      <c r="J165" s="34"/>
    </row>
    <row r="166" spans="10:10" x14ac:dyDescent="0.2">
      <c r="J166" s="34"/>
    </row>
    <row r="167" spans="10:10" x14ac:dyDescent="0.2">
      <c r="J167" s="34"/>
    </row>
    <row r="168" spans="10:10" x14ac:dyDescent="0.2">
      <c r="J168" s="34"/>
    </row>
    <row r="169" spans="10:10" x14ac:dyDescent="0.2">
      <c r="J169" s="34"/>
    </row>
    <row r="170" spans="10:10" x14ac:dyDescent="0.2">
      <c r="J170" s="34"/>
    </row>
    <row r="171" spans="10:10" x14ac:dyDescent="0.2">
      <c r="J171" s="34"/>
    </row>
    <row r="172" spans="10:10" x14ac:dyDescent="0.2">
      <c r="J172" s="34"/>
    </row>
    <row r="173" spans="10:10" x14ac:dyDescent="0.2">
      <c r="J173" s="34"/>
    </row>
    <row r="174" spans="10:10" x14ac:dyDescent="0.2">
      <c r="J174" s="34"/>
    </row>
    <row r="175" spans="10:10" x14ac:dyDescent="0.2">
      <c r="J175" s="34"/>
    </row>
    <row r="176" spans="10:10" x14ac:dyDescent="0.2">
      <c r="J176" s="34"/>
    </row>
    <row r="177" spans="10:10" x14ac:dyDescent="0.2">
      <c r="J177" s="34"/>
    </row>
    <row r="178" spans="10:10" x14ac:dyDescent="0.2">
      <c r="J178" s="34"/>
    </row>
    <row r="179" spans="10:10" x14ac:dyDescent="0.2">
      <c r="J179" s="34"/>
    </row>
    <row r="180" spans="10:10" x14ac:dyDescent="0.2">
      <c r="J180" s="34"/>
    </row>
    <row r="181" spans="10:10" x14ac:dyDescent="0.2">
      <c r="J181" s="34"/>
    </row>
    <row r="182" spans="10:10" x14ac:dyDescent="0.2">
      <c r="J182" s="34"/>
    </row>
    <row r="183" spans="10:10" x14ac:dyDescent="0.2">
      <c r="J183" s="34"/>
    </row>
    <row r="184" spans="10:10" x14ac:dyDescent="0.2">
      <c r="J184" s="34"/>
    </row>
    <row r="185" spans="10:10" x14ac:dyDescent="0.2">
      <c r="J185" s="34"/>
    </row>
    <row r="186" spans="10:10" x14ac:dyDescent="0.2">
      <c r="J186" s="34"/>
    </row>
    <row r="187" spans="10:10" x14ac:dyDescent="0.2">
      <c r="J187" s="34"/>
    </row>
    <row r="188" spans="10:10" x14ac:dyDescent="0.2">
      <c r="J188" s="34"/>
    </row>
    <row r="189" spans="10:10" x14ac:dyDescent="0.2">
      <c r="J189" s="34"/>
    </row>
    <row r="190" spans="10:10" x14ac:dyDescent="0.2">
      <c r="J190" s="34"/>
    </row>
    <row r="191" spans="10:10" x14ac:dyDescent="0.2">
      <c r="J191" s="34"/>
    </row>
    <row r="192" spans="10:10" x14ac:dyDescent="0.2">
      <c r="J192" s="34"/>
    </row>
    <row r="193" spans="10:10" x14ac:dyDescent="0.2">
      <c r="J193" s="34"/>
    </row>
    <row r="194" spans="10:10" x14ac:dyDescent="0.2">
      <c r="J194" s="34"/>
    </row>
    <row r="195" spans="10:10" x14ac:dyDescent="0.2">
      <c r="J195" s="34"/>
    </row>
    <row r="196" spans="10:10" x14ac:dyDescent="0.2">
      <c r="J196" s="34"/>
    </row>
    <row r="197" spans="10:10" x14ac:dyDescent="0.2">
      <c r="J197" s="34"/>
    </row>
    <row r="198" spans="10:10" x14ac:dyDescent="0.2">
      <c r="J198" s="34"/>
    </row>
    <row r="199" spans="10:10" x14ac:dyDescent="0.2">
      <c r="J199" s="34"/>
    </row>
    <row r="200" spans="10:10" x14ac:dyDescent="0.2">
      <c r="J200" s="34"/>
    </row>
    <row r="201" spans="10:10" x14ac:dyDescent="0.2">
      <c r="J201" s="34"/>
    </row>
    <row r="202" spans="10:10" x14ac:dyDescent="0.2">
      <c r="J202" s="34"/>
    </row>
  </sheetData>
  <mergeCells count="20">
    <mergeCell ref="N11:N12"/>
    <mergeCell ref="O11:O12"/>
    <mergeCell ref="P11:P12"/>
    <mergeCell ref="Q11:Q12"/>
    <mergeCell ref="P7:P8"/>
    <mergeCell ref="Q7:Q8"/>
    <mergeCell ref="N9:N10"/>
    <mergeCell ref="O9:O10"/>
    <mergeCell ref="P9:P10"/>
    <mergeCell ref="Q9:Q10"/>
    <mergeCell ref="B1:H1"/>
    <mergeCell ref="N4:Q4"/>
    <mergeCell ref="J5:J12"/>
    <mergeCell ref="K5:K12"/>
    <mergeCell ref="L5:L12"/>
    <mergeCell ref="O5:O6"/>
    <mergeCell ref="P5:P6"/>
    <mergeCell ref="Q5:Q6"/>
    <mergeCell ref="N7:N8"/>
    <mergeCell ref="O7:O8"/>
  </mergeCells>
  <pageMargins left="0.7" right="0.7" top="0.75" bottom="0.75" header="0.3" footer="0.3"/>
  <pageSetup paperSize="9" orientation="portrait" r:id="rId1"/>
  <headerFooter>
    <oddFooter>&amp;C&amp;1#&amp;"Calibri"&amp;10&amp;K000000PUBLIC</oddFooter>
    <evenFooter>&amp;LPUBLIC</evenFooter>
    <firstFooter>&amp;LPUBLIC</first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2024-08-07 13:14:38</KDate>
  <Classification>MIS Internal</Classification>
  <Subclassification/>
  <HostName>MUMCMP00926</HostName>
  <Domain_User>CANARAROBECOMF/122</Domain_User>
  <IPAdd>192.9.198.225</IPAdd>
  <FilePath>Book17</FilePath>
  <KID>A4BB6D190548638586332780461571</KID>
  <UniqueName/>
  <Suggested/>
  <Justification/>
</Klassify>
</file>

<file path=customXml/itemProps1.xml><?xml version="1.0" encoding="utf-8"?>
<ds:datastoreItem xmlns:ds="http://schemas.openxmlformats.org/officeDocument/2006/customXml" ds:itemID="{ACF734C9-AFF4-4767-B0E3-B953652A2BD9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Hemangi Sista</dc:creator>
  <cp:lastModifiedBy>Hemangi Sista</cp:lastModifiedBy>
  <dcterms:created xsi:type="dcterms:W3CDTF">2024-08-07T07:44:36Z</dcterms:created>
  <dcterms:modified xsi:type="dcterms:W3CDTF">2024-08-07T07:44:38Z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MIS Internal</vt:lpwstr>
  </property>
  <property fmtid="{D5CDD505-2E9C-101B-9397-08002B2CF9AE}" pid="3" name="Rules">
    <vt:lpwstr/>
  </property>
  <property fmtid="{D5CDD505-2E9C-101B-9397-08002B2CF9AE}" pid="4" name="KID">
    <vt:lpwstr>A4BB6D190548638586332780461571</vt:lpwstr>
  </property>
</Properties>
</file>