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DEFCF19D-4522-466F-824F-382F38DFA5C4}" xr6:coauthVersionLast="47" xr6:coauthVersionMax="47" xr10:uidLastSave="{00000000-0000-0000-0000-000000000000}"/>
  <bookViews>
    <workbookView xWindow="-120" yWindow="-120" windowWidth="20730" windowHeight="11160" xr2:uid="{352A02B0-B489-4EB2-8AFA-220EE61B1C54}"/>
  </bookViews>
  <sheets>
    <sheet name="I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6" i="1" s="1"/>
  <c r="F25" i="1"/>
  <c r="F26" i="1" s="1"/>
  <c r="G22" i="1"/>
  <c r="F22" i="1"/>
  <c r="G19" i="1"/>
  <c r="F19" i="1"/>
  <c r="G8" i="1"/>
  <c r="G9" i="1" s="1"/>
  <c r="F8" i="1"/>
  <c r="F9" i="1" s="1"/>
  <c r="F27" i="1" s="1"/>
  <c r="G27" i="1" l="1"/>
</calcChain>
</file>

<file path=xl/sharedStrings.xml><?xml version="1.0" encoding="utf-8"?>
<sst xmlns="http://schemas.openxmlformats.org/spreadsheetml/2006/main" count="70" uniqueCount="57">
  <si>
    <t>CANARA ROBECO INCOME FUND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</si>
  <si>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</si>
  <si>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</si>
  <si>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</si>
  <si>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</si>
  <si>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</si>
  <si>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</si>
  <si>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</si>
  <si>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</si>
  <si>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June'24</t>
  </si>
  <si>
    <t>Benchmark Risk-o-meter Level- June'24</t>
  </si>
  <si>
    <t>Scheme Risk-o-meter Level- May'24</t>
  </si>
  <si>
    <t>Potential Risk Class (PRC) Matrix</t>
  </si>
  <si>
    <t>Money Market Instruments</t>
  </si>
  <si>
    <t>Credit Risk →</t>
  </si>
  <si>
    <t>Relatively Low (Class A)</t>
  </si>
  <si>
    <t>Moderate (Class B)</t>
  </si>
  <si>
    <t>Relatively High (Class C)</t>
  </si>
  <si>
    <t>Treasury Bill</t>
  </si>
  <si>
    <t>Interest Rate Risk ↓</t>
  </si>
  <si>
    <t>364 DTB (16-JAN-2025)</t>
  </si>
  <si>
    <t>IN002023Z448</t>
  </si>
  <si>
    <t xml:space="preserve"> Sovereign</t>
  </si>
  <si>
    <t>Relatively Low (Class I)</t>
  </si>
  <si>
    <t>Sub Total</t>
  </si>
  <si>
    <t>Total</t>
  </si>
  <si>
    <t>Moderate 
(Class II)</t>
  </si>
  <si>
    <t>Government Bonds</t>
  </si>
  <si>
    <t>GOI FRB 2033 (22-SEP-2033)</t>
  </si>
  <si>
    <t>IN0020200120</t>
  </si>
  <si>
    <t>Sovereign</t>
  </si>
  <si>
    <t>Relatively High (Class III)</t>
  </si>
  <si>
    <t>B-III</t>
  </si>
  <si>
    <t>7.10% GOI 2034 (08-APR-2034)</t>
  </si>
  <si>
    <t>IN0020240019</t>
  </si>
  <si>
    <t>7.23% GOI 2039 (15-APR-2039)</t>
  </si>
  <si>
    <t>IN0020240027</t>
  </si>
  <si>
    <t>Benchmark: CRISIL Medium to Long Duration Debt A-III Index</t>
  </si>
  <si>
    <t>7.30% GOI 2053 (19-JUN-2053)</t>
  </si>
  <si>
    <t>IN0020230051</t>
  </si>
  <si>
    <t>7.34% GOI 2064 (22-APR-2064)</t>
  </si>
  <si>
    <t>IN0020240035</t>
  </si>
  <si>
    <t>7.25% GOI 2063 (12-JUN-2063)</t>
  </si>
  <si>
    <t>IN0020230044</t>
  </si>
  <si>
    <t>GOI FRB 30-OCT-34</t>
  </si>
  <si>
    <t>IN0020210137</t>
  </si>
  <si>
    <t>8.47% Maharashtra SDL 10-Feb-26</t>
  </si>
  <si>
    <t>IN2220150188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</si>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</sst>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164" fontId="3" fillId="3" borderId="0" xfId="1" applyNumberFormat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3" fillId="0" borderId="15" xfId="0" applyFont="1" applyBorder="1" applyAlignment="1">
      <alignment horizontal="center"/>
    </xf>
    <xf numFmtId="0" fontId="9" fillId="3" borderId="16" xfId="0" applyFont="1" applyFill="1" applyBorder="1"/>
    <xf numFmtId="4" fontId="9" fillId="3" borderId="16" xfId="0" applyNumberFormat="1" applyFont="1" applyFill="1" applyBorder="1"/>
    <xf numFmtId="0" fontId="9" fillId="4" borderId="5" xfId="0" applyFont="1" applyFill="1" applyBorder="1" applyAlignment="1">
      <alignment horizontal="center" vertical="center"/>
    </xf>
    <xf numFmtId="43" fontId="3" fillId="3" borderId="15" xfId="1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123826</xdr:colOff>
      <xdr:row>4</xdr:row>
      <xdr:rowOff>85726</xdr:rowOff>
    </xdr:from>
    <xdr:ext cx="1921090" cy="1219199"/>
    <xdr:pic>
      <xdr:nvPicPr>
        <xdr:cNvPr id="2" name="Picture 1">
          <a:extLst>
            <a:ext uri="{FF2B5EF4-FFF2-40B4-BE49-F238E27FC236}">
              <a16:creationId xmlns:a16="http://schemas.microsoft.com/office/drawing/2014/main" id="{98792FC0-95A6-4240-8A6E-4DACACA0D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34551" y="1076326"/>
          <a:ext cx="1921090" cy="1219199"/>
        </a:xfrm>
        <a:prstGeom prst="rect">
          <a:avLst/>
        </a:prstGeom>
      </xdr:spPr>
    </xdr:pic>
    <xdr:clientData/>
  </xdr:oneCellAnchor>
  <xdr:oneCellAnchor>
    <xdr:from>
      <xdr:col>11</xdr:col>
      <xdr:colOff>133351</xdr:colOff>
      <xdr:row>4</xdr:row>
      <xdr:rowOff>85726</xdr:rowOff>
    </xdr:from>
    <xdr:ext cx="1921090" cy="1219199"/>
    <xdr:pic>
      <xdr:nvPicPr>
        <xdr:cNvPr id="3" name="Picture 2">
          <a:extLst>
            <a:ext uri="{FF2B5EF4-FFF2-40B4-BE49-F238E27FC236}">
              <a16:creationId xmlns:a16="http://schemas.microsoft.com/office/drawing/2014/main" id="{83462262-92DC-4EF5-BC3F-CD6E4DD18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20826" y="1076326"/>
          <a:ext cx="1921090" cy="1219199"/>
        </a:xfrm>
        <a:prstGeom prst="rect">
          <a:avLst/>
        </a:prstGeom>
      </xdr:spPr>
    </xdr:pic>
    <xdr:clientData/>
  </xdr:oneCellAnchor>
  <xdr:twoCellAnchor editAs="oneCell">
    <xdr:from>
      <xdr:col>10</xdr:col>
      <xdr:colOff>76200</xdr:colOff>
      <xdr:row>4</xdr:row>
      <xdr:rowOff>66675</xdr:rowOff>
    </xdr:from>
    <xdr:to>
      <xdr:col>10</xdr:col>
      <xdr:colOff>2171700</xdr:colOff>
      <xdr:row>10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8FC779-464C-4C50-801B-18405016F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1950" y="1057275"/>
          <a:ext cx="2095500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AFC13-9882-4BAF-ADEE-3F41E787C2E6}">
  <dimension ref="B1:Q71"/>
  <sheetViews>
    <sheetView tabSelected="1" workbookViewId="0">
      <selection activeCell="B1" sqref="B1:H1"/>
    </sheetView>
  </sheetViews>
  <sheetFormatPr defaultRowHeight="12" x14ac:dyDescent="0.2"/>
  <cols>
    <col min="1" max="1" width="9.140625" style="5"/>
    <col min="2" max="2" width="55" style="5" bestFit="1" customWidth="1"/>
    <col min="3" max="3" width="13.42578125" style="5" bestFit="1" customWidth="1"/>
    <col min="4" max="4" width="22.85546875" style="5" bestFit="1" customWidth="1"/>
    <col min="5" max="5" width="8.85546875" style="5" bestFit="1" customWidth="1"/>
    <col min="6" max="6" width="15.28515625" style="10" bestFit="1" customWidth="1"/>
    <col min="7" max="7" width="7.42578125" style="10" bestFit="1" customWidth="1"/>
    <col min="8" max="8" width="6.5703125" style="10" bestFit="1" customWidth="1"/>
    <col min="9" max="9" width="5.5703125" style="3" bestFit="1" customWidth="1"/>
    <col min="10" max="10" width="31.5703125" style="4" customWidth="1"/>
    <col min="11" max="11" width="35.5703125" style="4" customWidth="1"/>
    <col min="12" max="12" width="31.42578125" style="5" customWidth="1"/>
    <col min="13" max="16384" width="9.140625" style="5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6" t="s">
        <v>1</v>
      </c>
      <c r="C3" s="7"/>
      <c r="D3" s="8"/>
      <c r="E3" s="8"/>
      <c r="F3" s="9"/>
      <c r="G3" s="9"/>
    </row>
    <row r="4" spans="2:17" ht="28.5" x14ac:dyDescent="0.2">
      <c r="B4" s="11" t="s">
        <v>2</v>
      </c>
      <c r="C4" s="12" t="s">
        <v>3</v>
      </c>
      <c r="D4" s="12" t="s">
        <v>4</v>
      </c>
      <c r="E4" s="12" t="s">
        <v>5</v>
      </c>
      <c r="F4" s="13" t="s">
        <v>6</v>
      </c>
      <c r="G4" s="14" t="s">
        <v>7</v>
      </c>
      <c r="H4" s="14" t="s">
        <v>8</v>
      </c>
      <c r="J4" s="15" t="s">
        <v>9</v>
      </c>
      <c r="K4" s="15" t="s">
        <v>10</v>
      </c>
      <c r="L4" s="15" t="s">
        <v>11</v>
      </c>
      <c r="N4" s="16" t="s">
        <v>12</v>
      </c>
      <c r="O4" s="17"/>
      <c r="P4" s="17"/>
      <c r="Q4" s="18"/>
    </row>
    <row r="5" spans="2:17" ht="24" x14ac:dyDescent="0.2">
      <c r="B5" s="19" t="s">
        <v>13</v>
      </c>
      <c r="C5" s="20"/>
      <c r="D5" s="20"/>
      <c r="E5" s="20"/>
      <c r="F5" s="21"/>
      <c r="G5" s="21"/>
      <c r="H5" s="21"/>
      <c r="J5" s="22"/>
      <c r="K5" s="23"/>
      <c r="L5" s="22"/>
      <c r="N5" s="24" t="s">
        <v>14</v>
      </c>
      <c r="O5" s="25" t="s">
        <v>15</v>
      </c>
      <c r="P5" s="25" t="s">
        <v>16</v>
      </c>
      <c r="Q5" s="25" t="s">
        <v>17</v>
      </c>
    </row>
    <row r="6" spans="2:17" ht="36" x14ac:dyDescent="0.2">
      <c r="B6" s="26" t="s">
        <v>18</v>
      </c>
      <c r="C6" s="27"/>
      <c r="D6" s="27"/>
      <c r="E6" s="27"/>
      <c r="F6" s="28"/>
      <c r="G6" s="28"/>
      <c r="H6" s="28"/>
      <c r="J6" s="22"/>
      <c r="K6" s="29"/>
      <c r="L6" s="22"/>
      <c r="N6" s="30" t="s">
        <v>19</v>
      </c>
      <c r="O6" s="25"/>
      <c r="P6" s="25"/>
      <c r="Q6" s="25"/>
    </row>
    <row r="7" spans="2:17" x14ac:dyDescent="0.2">
      <c r="B7" s="27" t="s">
        <v>20</v>
      </c>
      <c r="C7" s="27" t="s">
        <v>21</v>
      </c>
      <c r="D7" s="27" t="s">
        <v>22</v>
      </c>
      <c r="E7" s="31">
        <v>250000</v>
      </c>
      <c r="F7" s="28">
        <v>240.91</v>
      </c>
      <c r="G7" s="28">
        <v>2.08</v>
      </c>
      <c r="H7" s="28">
        <v>6.92</v>
      </c>
      <c r="J7" s="22"/>
      <c r="K7" s="29"/>
      <c r="L7" s="22"/>
      <c r="N7" s="32" t="s">
        <v>23</v>
      </c>
      <c r="O7" s="33"/>
      <c r="P7" s="33"/>
      <c r="Q7" s="33"/>
    </row>
    <row r="8" spans="2:17" x14ac:dyDescent="0.2">
      <c r="B8" s="34" t="s">
        <v>24</v>
      </c>
      <c r="C8" s="34"/>
      <c r="D8" s="34"/>
      <c r="E8" s="34"/>
      <c r="F8" s="35">
        <f>SUM(F6:F7)</f>
        <v>240.91</v>
      </c>
      <c r="G8" s="35">
        <f>SUM(G6:G7)</f>
        <v>2.08</v>
      </c>
      <c r="H8" s="36"/>
      <c r="J8" s="22"/>
      <c r="K8" s="29"/>
      <c r="L8" s="22"/>
      <c r="N8" s="32"/>
      <c r="O8" s="37"/>
      <c r="P8" s="37"/>
      <c r="Q8" s="37"/>
    </row>
    <row r="9" spans="2:17" x14ac:dyDescent="0.2">
      <c r="B9" s="38" t="s">
        <v>25</v>
      </c>
      <c r="C9" s="38"/>
      <c r="D9" s="38"/>
      <c r="E9" s="38"/>
      <c r="F9" s="39">
        <f>+F8</f>
        <v>240.91</v>
      </c>
      <c r="G9" s="39">
        <f>+G8</f>
        <v>2.08</v>
      </c>
      <c r="H9" s="39"/>
      <c r="J9" s="22"/>
      <c r="K9" s="29"/>
      <c r="L9" s="22"/>
      <c r="N9" s="32" t="s">
        <v>26</v>
      </c>
      <c r="O9" s="33"/>
      <c r="P9" s="33"/>
      <c r="Q9" s="33"/>
    </row>
    <row r="10" spans="2:17" x14ac:dyDescent="0.2">
      <c r="B10" s="26" t="s">
        <v>27</v>
      </c>
      <c r="C10" s="27"/>
      <c r="D10" s="27"/>
      <c r="E10" s="27"/>
      <c r="F10" s="28"/>
      <c r="G10" s="28"/>
      <c r="H10" s="28"/>
      <c r="J10" s="22"/>
      <c r="K10" s="29"/>
      <c r="L10" s="22"/>
      <c r="N10" s="32"/>
      <c r="O10" s="37"/>
      <c r="P10" s="37"/>
      <c r="Q10" s="37"/>
    </row>
    <row r="11" spans="2:17" x14ac:dyDescent="0.2">
      <c r="B11" s="27" t="s">
        <v>28</v>
      </c>
      <c r="C11" s="27" t="s">
        <v>29</v>
      </c>
      <c r="D11" s="27" t="s">
        <v>30</v>
      </c>
      <c r="E11" s="31">
        <v>2500000</v>
      </c>
      <c r="F11" s="28">
        <v>2554.7199999999998</v>
      </c>
      <c r="G11" s="28">
        <v>22.11</v>
      </c>
      <c r="H11" s="28">
        <v>8</v>
      </c>
      <c r="J11" s="22"/>
      <c r="K11" s="29"/>
      <c r="L11" s="22"/>
      <c r="N11" s="32" t="s">
        <v>31</v>
      </c>
      <c r="O11" s="33"/>
      <c r="P11" s="40" t="s">
        <v>32</v>
      </c>
      <c r="Q11" s="33"/>
    </row>
    <row r="12" spans="2:17" x14ac:dyDescent="0.2">
      <c r="B12" s="27" t="s">
        <v>33</v>
      </c>
      <c r="C12" s="27" t="s">
        <v>34</v>
      </c>
      <c r="D12" s="27" t="s">
        <v>30</v>
      </c>
      <c r="E12" s="31">
        <v>2500000</v>
      </c>
      <c r="F12" s="28">
        <v>2515.77</v>
      </c>
      <c r="G12" s="28">
        <v>21.77</v>
      </c>
      <c r="H12" s="28">
        <v>7.13</v>
      </c>
      <c r="J12" s="22"/>
      <c r="K12" s="41"/>
      <c r="L12" s="22"/>
      <c r="N12" s="32"/>
      <c r="O12" s="37"/>
      <c r="P12" s="42"/>
      <c r="Q12" s="37"/>
    </row>
    <row r="13" spans="2:17" x14ac:dyDescent="0.2">
      <c r="B13" s="27" t="s">
        <v>35</v>
      </c>
      <c r="C13" s="27" t="s">
        <v>36</v>
      </c>
      <c r="D13" s="27" t="s">
        <v>30</v>
      </c>
      <c r="E13" s="31">
        <v>1750000</v>
      </c>
      <c r="F13" s="28">
        <v>1781.34</v>
      </c>
      <c r="G13" s="28">
        <v>15.41</v>
      </c>
      <c r="H13" s="28">
        <v>7.16</v>
      </c>
      <c r="J13" s="43"/>
      <c r="K13" s="43" t="s">
        <v>37</v>
      </c>
      <c r="L13" s="3"/>
    </row>
    <row r="14" spans="2:17" x14ac:dyDescent="0.2">
      <c r="B14" s="27" t="s">
        <v>38</v>
      </c>
      <c r="C14" s="27" t="s">
        <v>39</v>
      </c>
      <c r="D14" s="27" t="s">
        <v>30</v>
      </c>
      <c r="E14" s="31">
        <v>1500000</v>
      </c>
      <c r="F14" s="28">
        <v>1544.57</v>
      </c>
      <c r="G14" s="28">
        <v>13.37</v>
      </c>
      <c r="H14" s="28">
        <v>7.18</v>
      </c>
      <c r="J14" s="3"/>
      <c r="K14" s="3"/>
      <c r="L14" s="3"/>
      <c r="M14" s="3"/>
    </row>
    <row r="15" spans="2:17" x14ac:dyDescent="0.2">
      <c r="B15" s="27" t="s">
        <v>40</v>
      </c>
      <c r="C15" s="27" t="s">
        <v>41</v>
      </c>
      <c r="D15" s="27" t="s">
        <v>30</v>
      </c>
      <c r="E15" s="31">
        <v>500000</v>
      </c>
      <c r="F15" s="28">
        <v>515.79999999999995</v>
      </c>
      <c r="G15" s="28">
        <v>4.46</v>
      </c>
      <c r="H15" s="28">
        <v>7.23</v>
      </c>
      <c r="J15" s="3"/>
      <c r="K15" s="3"/>
      <c r="L15" s="3"/>
      <c r="M15" s="3"/>
    </row>
    <row r="16" spans="2:17" x14ac:dyDescent="0.2">
      <c r="B16" s="27" t="s">
        <v>42</v>
      </c>
      <c r="C16" s="27" t="s">
        <v>43</v>
      </c>
      <c r="D16" s="27" t="s">
        <v>30</v>
      </c>
      <c r="E16" s="31">
        <v>500000</v>
      </c>
      <c r="F16" s="28">
        <v>509.87</v>
      </c>
      <c r="G16" s="28">
        <v>4.41</v>
      </c>
      <c r="H16" s="28">
        <v>7.23</v>
      </c>
      <c r="J16" s="3"/>
      <c r="K16" s="3"/>
      <c r="L16" s="3"/>
      <c r="M16" s="3"/>
    </row>
    <row r="17" spans="2:13" x14ac:dyDescent="0.2">
      <c r="B17" s="27" t="s">
        <v>44</v>
      </c>
      <c r="C17" s="27" t="s">
        <v>45</v>
      </c>
      <c r="D17" s="27" t="s">
        <v>30</v>
      </c>
      <c r="E17" s="31">
        <v>500000</v>
      </c>
      <c r="F17" s="28">
        <v>500.95</v>
      </c>
      <c r="G17" s="28">
        <v>4.33</v>
      </c>
      <c r="H17" s="28">
        <v>7.97</v>
      </c>
      <c r="J17" s="3"/>
      <c r="K17" s="3"/>
      <c r="L17" s="3"/>
      <c r="M17" s="3"/>
    </row>
    <row r="18" spans="2:13" x14ac:dyDescent="0.2">
      <c r="B18" s="44" t="s">
        <v>46</v>
      </c>
      <c r="C18" s="44" t="s">
        <v>47</v>
      </c>
      <c r="D18" s="44" t="s">
        <v>30</v>
      </c>
      <c r="E18" s="45">
        <v>28000</v>
      </c>
      <c r="F18" s="46">
        <v>28.53</v>
      </c>
      <c r="G18" s="46">
        <v>0.25</v>
      </c>
      <c r="H18" s="46">
        <v>7.34</v>
      </c>
      <c r="J18" s="3"/>
      <c r="K18" s="3"/>
      <c r="L18" s="3"/>
      <c r="M18" s="3"/>
    </row>
    <row r="19" spans="2:13" x14ac:dyDescent="0.2">
      <c r="B19" s="47" t="s">
        <v>25</v>
      </c>
      <c r="C19" s="47"/>
      <c r="D19" s="47"/>
      <c r="E19" s="47"/>
      <c r="F19" s="48">
        <f>SUM(F11:F18)</f>
        <v>9951.5500000000011</v>
      </c>
      <c r="G19" s="48">
        <f>SUM(G11:G18)</f>
        <v>86.109999999999985</v>
      </c>
      <c r="H19" s="48"/>
      <c r="J19" s="3"/>
      <c r="K19" s="3"/>
      <c r="L19" s="3"/>
      <c r="M19" s="3"/>
    </row>
    <row r="20" spans="2:13" x14ac:dyDescent="0.2">
      <c r="B20" s="26" t="s">
        <v>48</v>
      </c>
      <c r="C20" s="27"/>
      <c r="D20" s="27"/>
      <c r="E20" s="27"/>
      <c r="F20" s="28"/>
      <c r="G20" s="28"/>
      <c r="H20" s="28"/>
      <c r="J20" s="3"/>
      <c r="K20" s="3"/>
      <c r="L20" s="3"/>
      <c r="M20" s="3"/>
    </row>
    <row r="21" spans="2:13" x14ac:dyDescent="0.2">
      <c r="B21" s="44" t="s">
        <v>49</v>
      </c>
      <c r="C21" s="44" t="s">
        <v>50</v>
      </c>
      <c r="D21" s="44" t="s">
        <v>48</v>
      </c>
      <c r="E21" s="45">
        <v>314.88400000000001</v>
      </c>
      <c r="F21" s="46">
        <v>32.4</v>
      </c>
      <c r="G21" s="46">
        <v>0.28000000000000003</v>
      </c>
      <c r="H21" s="46">
        <v>6.99</v>
      </c>
      <c r="J21" s="3"/>
      <c r="K21" s="3"/>
      <c r="L21" s="3"/>
      <c r="M21" s="3"/>
    </row>
    <row r="22" spans="2:13" x14ac:dyDescent="0.2">
      <c r="B22" s="47" t="s">
        <v>25</v>
      </c>
      <c r="C22" s="47"/>
      <c r="D22" s="47"/>
      <c r="E22" s="47"/>
      <c r="F22" s="48">
        <f>SUM(F21:F21)</f>
        <v>32.4</v>
      </c>
      <c r="G22" s="48">
        <f>SUM(G21:G21)</f>
        <v>0.28000000000000003</v>
      </c>
      <c r="H22" s="48"/>
      <c r="J22" s="3"/>
      <c r="K22" s="3"/>
      <c r="L22" s="3"/>
      <c r="M22" s="3"/>
    </row>
    <row r="23" spans="2:13" x14ac:dyDescent="0.2">
      <c r="B23" s="26" t="s">
        <v>51</v>
      </c>
      <c r="C23" s="27"/>
      <c r="D23" s="27"/>
      <c r="E23" s="27"/>
      <c r="F23" s="28"/>
      <c r="G23" s="28"/>
      <c r="H23" s="28"/>
      <c r="J23" s="3"/>
      <c r="K23" s="3"/>
      <c r="L23" s="3"/>
      <c r="M23" s="3"/>
    </row>
    <row r="24" spans="2:13" x14ac:dyDescent="0.2">
      <c r="B24" s="27" t="s">
        <v>51</v>
      </c>
      <c r="C24" s="27"/>
      <c r="D24" s="27"/>
      <c r="E24" s="27"/>
      <c r="F24" s="28">
        <v>1155.06</v>
      </c>
      <c r="G24" s="28">
        <v>10</v>
      </c>
      <c r="H24" s="28"/>
      <c r="J24" s="3"/>
      <c r="K24" s="3"/>
      <c r="L24" s="3"/>
      <c r="M24" s="3"/>
    </row>
    <row r="25" spans="2:13" x14ac:dyDescent="0.2">
      <c r="B25" s="34" t="s">
        <v>24</v>
      </c>
      <c r="C25" s="34"/>
      <c r="D25" s="34"/>
      <c r="E25" s="34"/>
      <c r="F25" s="35">
        <f>SUM(F23:F24)</f>
        <v>1155.06</v>
      </c>
      <c r="G25" s="35">
        <f>SUM(G23:G24)</f>
        <v>10</v>
      </c>
      <c r="H25" s="36"/>
      <c r="J25" s="3"/>
      <c r="K25" s="3"/>
      <c r="L25" s="3"/>
      <c r="M25" s="3"/>
    </row>
    <row r="26" spans="2:13" x14ac:dyDescent="0.2">
      <c r="B26" s="49" t="s">
        <v>25</v>
      </c>
      <c r="C26" s="49"/>
      <c r="D26" s="49"/>
      <c r="E26" s="49"/>
      <c r="F26" s="50">
        <f>F25</f>
        <v>1155.06</v>
      </c>
      <c r="G26" s="50">
        <f>G25</f>
        <v>10</v>
      </c>
      <c r="H26" s="50"/>
      <c r="J26" s="3"/>
      <c r="K26" s="3"/>
      <c r="L26" s="3"/>
      <c r="M26" s="3"/>
    </row>
    <row r="27" spans="2:13" x14ac:dyDescent="0.2">
      <c r="B27" s="51" t="s">
        <v>52</v>
      </c>
      <c r="C27" s="51"/>
      <c r="D27" s="51"/>
      <c r="E27" s="51"/>
      <c r="F27" s="52">
        <f>F28-(+F9+F19+F22+F26)</f>
        <v>176.04999999999927</v>
      </c>
      <c r="G27" s="52">
        <f>G28-(+G9+G19+G22+G26)</f>
        <v>1.5300000000000153</v>
      </c>
      <c r="H27" s="52"/>
      <c r="J27" s="3"/>
      <c r="K27" s="3"/>
      <c r="L27" s="3"/>
      <c r="M27" s="3"/>
    </row>
    <row r="28" spans="2:13" x14ac:dyDescent="0.2">
      <c r="B28" s="51" t="s">
        <v>53</v>
      </c>
      <c r="C28" s="51"/>
      <c r="D28" s="51"/>
      <c r="E28" s="51"/>
      <c r="F28" s="52">
        <v>11555.97</v>
      </c>
      <c r="G28" s="52">
        <v>100</v>
      </c>
      <c r="H28" s="52"/>
      <c r="J28" s="3"/>
      <c r="K28" s="3"/>
      <c r="L28" s="3"/>
      <c r="M28" s="3"/>
    </row>
    <row r="29" spans="2:13" x14ac:dyDescent="0.2">
      <c r="J29" s="3"/>
      <c r="K29" s="3"/>
      <c r="L29" s="3"/>
      <c r="M29" s="3"/>
    </row>
    <row r="30" spans="2:13" x14ac:dyDescent="0.2">
      <c r="B30" s="53"/>
      <c r="J30" s="3"/>
      <c r="K30" s="3"/>
      <c r="L30" s="3"/>
      <c r="M30" s="3"/>
    </row>
    <row r="31" spans="2:13" ht="12.75" thickBot="1" x14ac:dyDescent="0.25">
      <c r="J31" s="3"/>
      <c r="K31" s="3"/>
      <c r="L31" s="3"/>
      <c r="M31" s="3"/>
    </row>
    <row r="32" spans="2:13" ht="13.5" thickTop="1" thickBot="1" x14ac:dyDescent="0.25">
      <c r="B32" s="54" t="s">
        <v>54</v>
      </c>
      <c r="C32" s="55">
        <v>5.7554999999999996</v>
      </c>
      <c r="J32" s="3"/>
      <c r="K32" s="3"/>
      <c r="L32" s="3"/>
      <c r="M32" s="3"/>
    </row>
    <row r="33" spans="2:13" ht="13.5" thickTop="1" thickBot="1" x14ac:dyDescent="0.25">
      <c r="J33" s="3"/>
      <c r="K33" s="3"/>
      <c r="L33" s="3"/>
      <c r="M33" s="3"/>
    </row>
    <row r="34" spans="2:13" ht="13.5" thickTop="1" thickBot="1" x14ac:dyDescent="0.25">
      <c r="B34" s="54" t="s">
        <v>55</v>
      </c>
      <c r="C34" s="56">
        <v>7.3200000000000001E-2</v>
      </c>
      <c r="J34" s="3"/>
      <c r="K34" s="3"/>
      <c r="L34" s="3"/>
      <c r="M34" s="3"/>
    </row>
    <row r="35" spans="2:13" ht="13.5" thickTop="1" thickBot="1" x14ac:dyDescent="0.25">
      <c r="J35" s="3"/>
      <c r="K35" s="3"/>
      <c r="L35" s="3"/>
      <c r="M35" s="3"/>
    </row>
    <row r="36" spans="2:13" ht="13.5" thickTop="1" thickBot="1" x14ac:dyDescent="0.25">
      <c r="B36" s="54" t="s">
        <v>56</v>
      </c>
      <c r="C36" s="55">
        <v>6.0004</v>
      </c>
      <c r="J36" s="3"/>
      <c r="K36" s="3"/>
      <c r="L36" s="3"/>
      <c r="M36" s="3"/>
    </row>
    <row r="37" spans="2:13" ht="12.75" thickTop="1" x14ac:dyDescent="0.2">
      <c r="J37" s="3"/>
      <c r="K37" s="3"/>
      <c r="L37" s="3"/>
      <c r="M37" s="3"/>
    </row>
    <row r="38" spans="2:13" x14ac:dyDescent="0.2">
      <c r="J38" s="3"/>
      <c r="K38" s="3"/>
      <c r="L38" s="3"/>
      <c r="M38" s="3"/>
    </row>
    <row r="39" spans="2:13" x14ac:dyDescent="0.2">
      <c r="J39" s="3"/>
      <c r="K39" s="3"/>
      <c r="L39" s="3"/>
      <c r="M39" s="3"/>
    </row>
    <row r="40" spans="2:13" x14ac:dyDescent="0.2">
      <c r="J40" s="3"/>
      <c r="K40" s="3"/>
      <c r="L40" s="3"/>
      <c r="M40" s="3"/>
    </row>
    <row r="41" spans="2:13" x14ac:dyDescent="0.2">
      <c r="J41" s="3"/>
      <c r="K41" s="3"/>
      <c r="L41" s="3"/>
      <c r="M41" s="3"/>
    </row>
    <row r="42" spans="2:13" x14ac:dyDescent="0.2">
      <c r="J42" s="3"/>
      <c r="K42" s="3"/>
      <c r="L42" s="3"/>
      <c r="M42" s="3"/>
    </row>
    <row r="43" spans="2:13" x14ac:dyDescent="0.2">
      <c r="J43" s="3"/>
      <c r="K43" s="3"/>
      <c r="L43" s="3"/>
      <c r="M43" s="3"/>
    </row>
    <row r="44" spans="2:13" x14ac:dyDescent="0.2">
      <c r="J44" s="3"/>
      <c r="K44" s="3"/>
      <c r="L44" s="3"/>
      <c r="M44" s="3"/>
    </row>
    <row r="45" spans="2:13" x14ac:dyDescent="0.2">
      <c r="J45" s="3"/>
      <c r="K45" s="3"/>
      <c r="L45" s="3"/>
      <c r="M45" s="3"/>
    </row>
    <row r="46" spans="2:13" x14ac:dyDescent="0.2">
      <c r="J46" s="3"/>
      <c r="K46" s="3"/>
      <c r="L46" s="3"/>
      <c r="M46" s="3"/>
    </row>
    <row r="47" spans="2:13" x14ac:dyDescent="0.2">
      <c r="J47" s="3"/>
      <c r="K47" s="3"/>
      <c r="L47" s="3"/>
      <c r="M47" s="3"/>
    </row>
    <row r="48" spans="2:13" x14ac:dyDescent="0.2">
      <c r="J48" s="3"/>
      <c r="K48" s="3"/>
      <c r="L48" s="3"/>
      <c r="M48" s="3"/>
    </row>
    <row r="49" spans="10:13" x14ac:dyDescent="0.2">
      <c r="J49" s="3"/>
      <c r="K49" s="3"/>
      <c r="L49" s="3"/>
      <c r="M49" s="3"/>
    </row>
    <row r="50" spans="10:13" x14ac:dyDescent="0.2">
      <c r="J50" s="3"/>
      <c r="K50" s="3"/>
      <c r="L50" s="3"/>
      <c r="M50" s="3"/>
    </row>
    <row r="51" spans="10:13" x14ac:dyDescent="0.2">
      <c r="J51" s="3"/>
      <c r="K51" s="3"/>
      <c r="L51" s="3"/>
      <c r="M51" s="3"/>
    </row>
    <row r="52" spans="10:13" x14ac:dyDescent="0.2">
      <c r="J52" s="3"/>
      <c r="K52" s="3"/>
      <c r="L52" s="3"/>
      <c r="M52" s="3"/>
    </row>
    <row r="53" spans="10:13" x14ac:dyDescent="0.2">
      <c r="J53" s="3"/>
      <c r="K53" s="3"/>
      <c r="L53" s="3"/>
      <c r="M53" s="3"/>
    </row>
    <row r="54" spans="10:13" x14ac:dyDescent="0.2">
      <c r="J54" s="3"/>
      <c r="K54" s="3"/>
      <c r="L54" s="3"/>
      <c r="M54" s="3"/>
    </row>
    <row r="55" spans="10:13" x14ac:dyDescent="0.2">
      <c r="J55" s="3"/>
      <c r="K55" s="3"/>
      <c r="L55" s="3"/>
      <c r="M55" s="3"/>
    </row>
    <row r="56" spans="10:13" x14ac:dyDescent="0.2">
      <c r="J56" s="3"/>
      <c r="K56" s="3"/>
      <c r="L56" s="3"/>
      <c r="M56" s="3"/>
    </row>
    <row r="57" spans="10:13" x14ac:dyDescent="0.2">
      <c r="J57" s="3"/>
      <c r="K57" s="3"/>
      <c r="L57" s="3"/>
      <c r="M57" s="3"/>
    </row>
    <row r="58" spans="10:13" x14ac:dyDescent="0.2">
      <c r="J58" s="3"/>
      <c r="K58" s="3"/>
      <c r="L58" s="3"/>
      <c r="M58" s="3"/>
    </row>
    <row r="59" spans="10:13" x14ac:dyDescent="0.2">
      <c r="J59" s="3"/>
      <c r="K59" s="3"/>
      <c r="L59" s="3"/>
      <c r="M59" s="3"/>
    </row>
    <row r="60" spans="10:13" x14ac:dyDescent="0.2">
      <c r="J60" s="3"/>
      <c r="K60" s="3"/>
      <c r="L60" s="3"/>
      <c r="M60" s="3"/>
    </row>
    <row r="61" spans="10:13" x14ac:dyDescent="0.2">
      <c r="J61" s="3"/>
      <c r="K61" s="3"/>
      <c r="L61" s="3"/>
      <c r="M61" s="3"/>
    </row>
    <row r="62" spans="10:13" x14ac:dyDescent="0.2">
      <c r="J62" s="3"/>
      <c r="K62" s="3"/>
      <c r="L62" s="3"/>
      <c r="M62" s="3"/>
    </row>
    <row r="63" spans="10:13" x14ac:dyDescent="0.2">
      <c r="J63" s="3"/>
      <c r="K63" s="3"/>
      <c r="L63" s="3"/>
      <c r="M63" s="3"/>
    </row>
    <row r="64" spans="10:13" x14ac:dyDescent="0.2">
      <c r="J64" s="3"/>
      <c r="K64" s="3"/>
      <c r="L64" s="3"/>
      <c r="M64" s="3"/>
    </row>
    <row r="65" spans="10:13" x14ac:dyDescent="0.2">
      <c r="J65" s="3"/>
      <c r="K65" s="3"/>
      <c r="L65" s="3"/>
      <c r="M65" s="3"/>
    </row>
    <row r="66" spans="10:13" x14ac:dyDescent="0.2">
      <c r="J66" s="3"/>
      <c r="K66" s="3"/>
      <c r="L66" s="3"/>
      <c r="M66" s="3"/>
    </row>
    <row r="67" spans="10:13" x14ac:dyDescent="0.2">
      <c r="J67" s="3"/>
      <c r="K67" s="3"/>
      <c r="L67" s="3"/>
      <c r="M67" s="3"/>
    </row>
    <row r="68" spans="10:13" x14ac:dyDescent="0.2">
      <c r="J68" s="3"/>
      <c r="K68" s="3"/>
      <c r="L68" s="3"/>
      <c r="M68" s="3"/>
    </row>
    <row r="69" spans="10:13" x14ac:dyDescent="0.2">
      <c r="J69" s="3"/>
      <c r="K69" s="3"/>
      <c r="L69" s="3"/>
      <c r="M69" s="3"/>
    </row>
    <row r="70" spans="10:13" x14ac:dyDescent="0.2">
      <c r="J70" s="3"/>
      <c r="K70" s="3"/>
      <c r="L70" s="3"/>
      <c r="M70" s="3"/>
    </row>
    <row r="71" spans="10:13" x14ac:dyDescent="0.2">
      <c r="J71" s="3"/>
      <c r="K71" s="3"/>
      <c r="L71" s="3"/>
      <c r="M71" s="3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16:22:57</KDate>
  <Classification>Public</Classification>
  <Subclassification/>
  <HostName>MUMCMP00935</HostName>
  <Domain_User>CANARAROBECOMF/628</Domain_User>
  <IPAdd>192.9.198.194</IPAdd>
  <FilePath>Book16</FilePath>
  <KID>C025A5607E97638557933770690918</KID>
  <UniqueName/>
  <Suggested/>
  <Justification/>
</Klassify>
</file>

<file path=customXml/itemProps1.xml><?xml version="1.0" encoding="utf-8"?>
<ds:datastoreItem xmlns:ds="http://schemas.openxmlformats.org/officeDocument/2006/customXml" ds:itemID="{CFE9F3AD-3C00-41C5-AFCF-C26017AD3BC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2024-07-05T10:52:53Z</dcterms:created>
  <dcterms:modified xsi:type="dcterms:W3CDTF">2024-07-05T10:52:57Z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C025A5607E97638557933770690918</vt:lpwstr>
  </property>
</Properties>
</file>