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Nov 24\"/>
    </mc:Choice>
  </mc:AlternateContent>
  <xr:revisionPtr revIDLastSave="0" documentId="8_{EDC98DF3-D04B-47EF-9862-8A5D44F42B9D}" xr6:coauthVersionLast="47" xr6:coauthVersionMax="47" xr10:uidLastSave="{00000000-0000-0000-0000-000000000000}"/>
  <bookViews>
    <workbookView xWindow="-110" yWindow="-110" windowWidth="19420" windowHeight="10300" xr2:uid="{52AAB0D2-2A70-4036-B147-9AD4D741B080}"/>
  </bookViews>
  <sheets>
    <sheet name="I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34" i="1" s="1"/>
  <c r="F33" i="1"/>
  <c r="F34" i="1" s="1"/>
  <c r="G30" i="1"/>
  <c r="F30" i="1"/>
  <c r="G27" i="1"/>
  <c r="F27" i="1"/>
  <c r="G14" i="1"/>
  <c r="F14" i="1"/>
  <c r="G13" i="1"/>
  <c r="F13" i="1"/>
  <c r="G8" i="1"/>
  <c r="G9" i="1" s="1"/>
  <c r="G35" i="1" s="1"/>
  <c r="F8" i="1"/>
  <c r="F9" i="1" s="1"/>
  <c r="F35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<sst xmlns="http://schemas.openxmlformats.org/spreadsheetml/2006/main" count="87" uniqueCount="69">
  <si>
    <t>CANARA ROBECO INCOME FUND</t>
  </si>
  <si>
    <t>Monthly Portfolio Statement as on November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</si>
  <si>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</si>
  <si>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</si>
  <si>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</si>
  <si>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</si>
  <si>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</si>
  <si>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</si>
  <si>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</si>
  <si>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November'24</t>
  </si>
  <si>
    <t>Benchmark Risk-o-meter Level- November'24</t>
  </si>
  <si>
    <t>Scheme Risk-o-meter Level- October'24</t>
  </si>
  <si>
    <t>Benchmark Risk-o-meter Level- October'24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</si>
  <si>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</si>
  <si>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</si>
  <si>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</si>
  <si>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</si>
  <si>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</si>
  <si>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</si>
  <si>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</si>
  <si>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</si>
  <si>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6.30% HDB Financial Services Ltd (17/03/2025)</t>
  </si>
  <si>
    <t>INE756I07ED5</t>
  </si>
  <si>
    <t>CRISIL AAA</t>
  </si>
  <si>
    <t>Relatively Low (Class I)</t>
  </si>
  <si>
    <t>Sub Total</t>
  </si>
  <si>
    <t>Total</t>
  </si>
  <si>
    <t>Moderate 
(Class II)</t>
  </si>
  <si>
    <t>Money Market Instruments</t>
  </si>
  <si>
    <t>Treasury Bill</t>
  </si>
  <si>
    <t>Relatively High (Class III)</t>
  </si>
  <si>
    <t>B-III</t>
  </si>
  <si>
    <t>364 DTB (16-JAN-2025)</t>
  </si>
  <si>
    <t>IN002023Z448</t>
  </si>
  <si>
    <t xml:space="preserve"> Sovereign</t>
  </si>
  <si>
    <t>Benchmark: CRISIL Medium to Long Duration Debt A-III Index</t>
  </si>
  <si>
    <t>Government Bonds</t>
  </si>
  <si>
    <t>7.30% GOI 2053 (19-JUN-2053)</t>
  </si>
  <si>
    <t>IN0020230051</t>
  </si>
  <si>
    <t>Sovereign</t>
  </si>
  <si>
    <t>GOI FRB 2033 (22-SEP-2033)</t>
  </si>
  <si>
    <t>IN0020200120</t>
  </si>
  <si>
    <t>7.23% GOI 2039 (15-APR-2039)</t>
  </si>
  <si>
    <t>IN0020240027</t>
  </si>
  <si>
    <t>7.32% GOI 2073 (13-NOV-2030)</t>
  </si>
  <si>
    <t>IN0020230135</t>
  </si>
  <si>
    <t>7.18% GOI 2037 (24-JUL-2037)</t>
  </si>
  <si>
    <t>IN0020230077</t>
  </si>
  <si>
    <t>7.04% GOI 2029 (03-JUN-2029)</t>
  </si>
  <si>
    <t>IN0020240050</t>
  </si>
  <si>
    <t>6.79% GOI 2034 (07-OCT-2034)</t>
  </si>
  <si>
    <t>IN0020240126</t>
  </si>
  <si>
    <t>7.10% GOI 2034 (08-APR-2034)</t>
  </si>
  <si>
    <t>IN0020240019</t>
  </si>
  <si>
    <t>7.34% GOI 2064 (22-APR-2064)</t>
  </si>
  <si>
    <t>IN0020240035</t>
  </si>
  <si>
    <t>6.92% GOI 2039 (18-NOV-2039)</t>
  </si>
  <si>
    <t>IN0020240134</t>
  </si>
  <si>
    <t>8.47% Maharashtra SDL 10-Feb-26</t>
  </si>
  <si>
    <t>IN2220150188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</si>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</sst>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9" fillId="3" borderId="0" xfId="0" applyFont="1" applyFill="1"/>
    <xf numFmtId="0" fontId="3" fillId="0" borderId="15" xfId="0" applyFont="1" applyBorder="1" applyAlignment="1">
      <alignment horizontal="center"/>
    </xf>
    <xf numFmtId="0" fontId="9" fillId="3" borderId="16" xfId="0" applyFont="1" applyFill="1" applyBorder="1"/>
    <xf numFmtId="4" fontId="9" fillId="3" borderId="16" xfId="0" applyNumberFormat="1" applyFont="1" applyFill="1" applyBorder="1"/>
    <xf numFmtId="0" fontId="9" fillId="4" borderId="5" xfId="0" applyFont="1" applyFill="1" applyBorder="1" applyAlignment="1">
      <alignment horizontal="center" vertical="center"/>
    </xf>
    <xf numFmtId="43" fontId="3" fillId="3" borderId="15" xfId="1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43" fontId="3" fillId="3" borderId="0" xfId="1" applyFont="1" applyFill="1" applyAlignment="1"/>
    <xf numFmtId="43" fontId="3" fillId="3" borderId="0" xfId="1" applyFont="1" applyFill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90978-CBC9-4CB5-8E79-A8BE6A038ABB}">
  <dimension ref="B1:R71"/>
  <sheetViews>
    <sheetView tabSelected="1" workbookViewId="0">
      <selection activeCell="B1" sqref="B1:H1"/>
    </sheetView>
  </sheetViews>
  <sheetFormatPr defaultColWidth="9.1796875" defaultRowHeight="11.5"/>
  <cols>
    <col min="1" max="1" width="9.1796875" style="3"/>
    <col min="2" max="2" width="61" style="3" bestFit="1" customWidth="1"/>
    <col min="3" max="3" width="13.453125" style="3" bestFit="1" customWidth="1"/>
    <col min="4" max="4" width="22.81640625" style="3" bestFit="1" customWidth="1"/>
    <col min="5" max="5" width="8.81640625" style="3" bestFit="1" customWidth="1"/>
    <col min="6" max="6" width="15.26953125" style="8" bestFit="1" customWidth="1"/>
    <col min="7" max="7" width="7.453125" style="8" bestFit="1" customWidth="1"/>
    <col min="8" max="8" width="6.54296875" style="8" bestFit="1" customWidth="1"/>
    <col min="9" max="9" width="9.1796875" style="3"/>
    <col min="10" max="10" width="31.54296875" style="3" customWidth="1"/>
    <col min="11" max="11" width="35.54296875" style="3" customWidth="1"/>
    <col min="12" max="13" width="31.453125" style="3" customWidth="1"/>
    <col min="14" max="16384" width="9.1796875" style="3"/>
  </cols>
  <sheetData>
    <row r="1" spans="2:18" ht="21" customHeight="1">
      <c r="B1" s="1" t="s">
        <v>0</v>
      </c>
      <c r="C1" s="2"/>
      <c r="D1" s="2"/>
      <c r="E1" s="2"/>
      <c r="F1" s="2"/>
      <c r="G1" s="2"/>
      <c r="H1" s="2"/>
    </row>
    <row r="3" spans="2:18" ht="16" thickBot="1">
      <c r="B3" s="4" t="s">
        <v>1</v>
      </c>
      <c r="C3" s="5"/>
      <c r="D3" s="6"/>
      <c r="E3" s="6"/>
      <c r="F3" s="7"/>
      <c r="G3" s="7"/>
    </row>
    <row r="4" spans="2:18" ht="34.5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O4" s="14" t="s">
        <v>13</v>
      </c>
      <c r="P4" s="15"/>
      <c r="Q4" s="15"/>
      <c r="R4" s="16"/>
    </row>
    <row r="5" spans="2:18" ht="23">
      <c r="B5" s="17" t="s">
        <v>14</v>
      </c>
      <c r="C5" s="18"/>
      <c r="D5" s="18"/>
      <c r="E5" s="18"/>
      <c r="F5" s="19"/>
      <c r="G5" s="19"/>
      <c r="H5" s="19"/>
      <c r="J5" s="20" t="e" vm="1">
        <v>#VALUE!</v>
      </c>
      <c r="K5" s="21" t="e" vm="2">
        <v>#VALUE!</v>
      </c>
      <c r="L5" s="20" t="e" vm="1">
        <v>#VALUE!</v>
      </c>
      <c r="M5" s="21" t="e" vm="2">
        <v>#VALUE!</v>
      </c>
      <c r="O5" s="22" t="s">
        <v>15</v>
      </c>
      <c r="P5" s="23" t="s">
        <v>16</v>
      </c>
      <c r="Q5" s="23" t="s">
        <v>17</v>
      </c>
      <c r="R5" s="23" t="s">
        <v>18</v>
      </c>
    </row>
    <row r="6" spans="2:18" ht="34.5">
      <c r="B6" s="24" t="s">
        <v>19</v>
      </c>
      <c r="C6" s="25"/>
      <c r="D6" s="25"/>
      <c r="E6" s="25"/>
      <c r="F6" s="26"/>
      <c r="G6" s="26"/>
      <c r="H6" s="26"/>
      <c r="J6" s="20"/>
      <c r="K6" s="27"/>
      <c r="L6" s="20"/>
      <c r="M6" s="27"/>
      <c r="O6" s="28" t="s">
        <v>20</v>
      </c>
      <c r="P6" s="23"/>
      <c r="Q6" s="23"/>
      <c r="R6" s="23"/>
    </row>
    <row r="7" spans="2:18">
      <c r="B7" s="25" t="s">
        <v>21</v>
      </c>
      <c r="C7" s="25" t="s">
        <v>22</v>
      </c>
      <c r="D7" s="25" t="s">
        <v>23</v>
      </c>
      <c r="E7" s="29">
        <v>50</v>
      </c>
      <c r="F7" s="26">
        <v>497.32</v>
      </c>
      <c r="G7" s="26">
        <v>4.1399999999999997</v>
      </c>
      <c r="H7" s="26">
        <v>7.84</v>
      </c>
      <c r="J7" s="20"/>
      <c r="K7" s="27"/>
      <c r="L7" s="20"/>
      <c r="M7" s="27"/>
      <c r="O7" s="30" t="s">
        <v>24</v>
      </c>
      <c r="P7" s="31"/>
      <c r="Q7" s="31"/>
      <c r="R7" s="31"/>
    </row>
    <row r="8" spans="2:18">
      <c r="B8" s="32" t="s">
        <v>25</v>
      </c>
      <c r="C8" s="32"/>
      <c r="D8" s="32"/>
      <c r="E8" s="32"/>
      <c r="F8" s="33">
        <f>SUM(F6:F7)</f>
        <v>497.32</v>
      </c>
      <c r="G8" s="33">
        <f>SUM(G6:G7)</f>
        <v>4.1399999999999997</v>
      </c>
      <c r="H8" s="34"/>
      <c r="I8" s="35"/>
      <c r="J8" s="20"/>
      <c r="K8" s="27"/>
      <c r="L8" s="20"/>
      <c r="M8" s="27"/>
      <c r="O8" s="30"/>
      <c r="P8" s="36"/>
      <c r="Q8" s="36"/>
      <c r="R8" s="36"/>
    </row>
    <row r="9" spans="2:18">
      <c r="B9" s="37" t="s">
        <v>26</v>
      </c>
      <c r="C9" s="37"/>
      <c r="D9" s="37"/>
      <c r="E9" s="37"/>
      <c r="F9" s="38">
        <f>F8</f>
        <v>497.32</v>
      </c>
      <c r="G9" s="38">
        <f>G8</f>
        <v>4.1399999999999997</v>
      </c>
      <c r="H9" s="38"/>
      <c r="I9" s="35"/>
      <c r="J9" s="20"/>
      <c r="K9" s="27"/>
      <c r="L9" s="20"/>
      <c r="M9" s="27"/>
      <c r="O9" s="30" t="s">
        <v>27</v>
      </c>
      <c r="P9" s="31"/>
      <c r="Q9" s="31"/>
      <c r="R9" s="31"/>
    </row>
    <row r="10" spans="2:18">
      <c r="B10" s="24" t="s">
        <v>28</v>
      </c>
      <c r="C10" s="25"/>
      <c r="D10" s="25"/>
      <c r="E10" s="25"/>
      <c r="F10" s="26"/>
      <c r="G10" s="26"/>
      <c r="H10" s="26"/>
      <c r="J10" s="20"/>
      <c r="K10" s="27"/>
      <c r="L10" s="20"/>
      <c r="M10" s="27"/>
      <c r="O10" s="30"/>
      <c r="P10" s="36"/>
      <c r="Q10" s="36"/>
      <c r="R10" s="36"/>
    </row>
    <row r="11" spans="2:18">
      <c r="B11" s="24" t="s">
        <v>29</v>
      </c>
      <c r="C11" s="25"/>
      <c r="D11" s="25"/>
      <c r="E11" s="25"/>
      <c r="F11" s="26"/>
      <c r="G11" s="26"/>
      <c r="H11" s="26"/>
      <c r="J11" s="20"/>
      <c r="K11" s="27"/>
      <c r="L11" s="20"/>
      <c r="M11" s="27"/>
      <c r="O11" s="30" t="s">
        <v>30</v>
      </c>
      <c r="P11" s="31"/>
      <c r="Q11" s="39" t="s">
        <v>31</v>
      </c>
      <c r="R11" s="31"/>
    </row>
    <row r="12" spans="2:18">
      <c r="B12" s="25" t="s">
        <v>32</v>
      </c>
      <c r="C12" s="25" t="s">
        <v>33</v>
      </c>
      <c r="D12" s="25" t="s">
        <v>34</v>
      </c>
      <c r="E12" s="29">
        <v>250000</v>
      </c>
      <c r="F12" s="26">
        <v>247.98</v>
      </c>
      <c r="G12" s="26">
        <v>2.06</v>
      </c>
      <c r="H12" s="26">
        <v>6.46</v>
      </c>
      <c r="J12" s="20"/>
      <c r="K12" s="40"/>
      <c r="L12" s="20"/>
      <c r="M12" s="40"/>
      <c r="O12" s="30"/>
      <c r="P12" s="36"/>
      <c r="Q12" s="41"/>
      <c r="R12" s="36"/>
    </row>
    <row r="13" spans="2:18">
      <c r="B13" s="32" t="s">
        <v>25</v>
      </c>
      <c r="C13" s="32"/>
      <c r="D13" s="32"/>
      <c r="E13" s="32"/>
      <c r="F13" s="33">
        <f>SUM(F11:F12)</f>
        <v>247.98</v>
      </c>
      <c r="G13" s="33">
        <f>SUM(G11:G12)</f>
        <v>2.06</v>
      </c>
      <c r="H13" s="34"/>
      <c r="I13" s="35"/>
      <c r="J13" s="42"/>
      <c r="K13" s="42" t="s">
        <v>35</v>
      </c>
      <c r="L13" s="43"/>
      <c r="M13" s="43"/>
    </row>
    <row r="14" spans="2:18">
      <c r="B14" s="37" t="s">
        <v>26</v>
      </c>
      <c r="C14" s="37"/>
      <c r="D14" s="37"/>
      <c r="E14" s="37"/>
      <c r="F14" s="38">
        <f>+F13</f>
        <v>247.98</v>
      </c>
      <c r="G14" s="38">
        <f>+G13</f>
        <v>2.06</v>
      </c>
      <c r="H14" s="38"/>
      <c r="I14" s="35"/>
      <c r="J14" s="43"/>
      <c r="K14" s="43"/>
    </row>
    <row r="15" spans="2:18">
      <c r="B15" s="24" t="s">
        <v>36</v>
      </c>
      <c r="C15" s="25"/>
      <c r="D15" s="25"/>
      <c r="E15" s="25"/>
      <c r="F15" s="26"/>
      <c r="G15" s="26"/>
      <c r="H15" s="26"/>
      <c r="J15" s="43"/>
      <c r="K15" s="43"/>
    </row>
    <row r="16" spans="2:18">
      <c r="B16" s="25" t="s">
        <v>37</v>
      </c>
      <c r="C16" s="25" t="s">
        <v>38</v>
      </c>
      <c r="D16" s="25" t="s">
        <v>39</v>
      </c>
      <c r="E16" s="29">
        <v>2000000</v>
      </c>
      <c r="F16" s="26">
        <v>2071.56</v>
      </c>
      <c r="G16" s="26">
        <v>17.23</v>
      </c>
      <c r="H16" s="26">
        <v>7.13</v>
      </c>
      <c r="J16" s="43"/>
      <c r="K16" s="43"/>
    </row>
    <row r="17" spans="2:11">
      <c r="B17" s="25" t="s">
        <v>40</v>
      </c>
      <c r="C17" s="25" t="s">
        <v>41</v>
      </c>
      <c r="D17" s="25" t="s">
        <v>39</v>
      </c>
      <c r="E17" s="29">
        <v>1500000</v>
      </c>
      <c r="F17" s="26">
        <v>1543.63</v>
      </c>
      <c r="G17" s="26">
        <v>12.84</v>
      </c>
      <c r="H17" s="26">
        <v>7.47</v>
      </c>
      <c r="J17" s="43"/>
      <c r="K17" s="43"/>
    </row>
    <row r="18" spans="2:11">
      <c r="B18" s="25" t="s">
        <v>42</v>
      </c>
      <c r="C18" s="25" t="s">
        <v>43</v>
      </c>
      <c r="D18" s="25" t="s">
        <v>39</v>
      </c>
      <c r="E18" s="29">
        <v>1000000</v>
      </c>
      <c r="F18" s="26">
        <v>1033.08</v>
      </c>
      <c r="G18" s="26">
        <v>8.59</v>
      </c>
      <c r="H18" s="26">
        <v>6.98</v>
      </c>
      <c r="J18" s="43"/>
      <c r="K18" s="43"/>
    </row>
    <row r="19" spans="2:11">
      <c r="B19" s="25" t="s">
        <v>44</v>
      </c>
      <c r="C19" s="25" t="s">
        <v>45</v>
      </c>
      <c r="D19" s="25" t="s">
        <v>39</v>
      </c>
      <c r="E19" s="29">
        <v>1000000</v>
      </c>
      <c r="F19" s="26">
        <v>1027.3</v>
      </c>
      <c r="G19" s="26">
        <v>8.5399999999999991</v>
      </c>
      <c r="H19" s="26">
        <v>6.87</v>
      </c>
      <c r="J19" s="43"/>
      <c r="K19" s="43"/>
    </row>
    <row r="20" spans="2:11">
      <c r="B20" s="25" t="s">
        <v>46</v>
      </c>
      <c r="C20" s="25" t="s">
        <v>47</v>
      </c>
      <c r="D20" s="25" t="s">
        <v>39</v>
      </c>
      <c r="E20" s="29">
        <v>1000000</v>
      </c>
      <c r="F20" s="26">
        <v>1025.55</v>
      </c>
      <c r="G20" s="26">
        <v>8.5299999999999994</v>
      </c>
      <c r="H20" s="26">
        <v>6.99</v>
      </c>
      <c r="J20" s="43"/>
      <c r="K20" s="43"/>
    </row>
    <row r="21" spans="2:11">
      <c r="B21" s="25" t="s">
        <v>48</v>
      </c>
      <c r="C21" s="25" t="s">
        <v>49</v>
      </c>
      <c r="D21" s="25" t="s">
        <v>39</v>
      </c>
      <c r="E21" s="29">
        <v>1000000</v>
      </c>
      <c r="F21" s="26">
        <v>1012.67</v>
      </c>
      <c r="G21" s="26">
        <v>8.42</v>
      </c>
      <c r="H21" s="26">
        <v>6.82</v>
      </c>
      <c r="J21" s="43"/>
      <c r="K21" s="43"/>
    </row>
    <row r="22" spans="2:11">
      <c r="B22" s="25" t="s">
        <v>50</v>
      </c>
      <c r="C22" s="25" t="s">
        <v>51</v>
      </c>
      <c r="D22" s="25" t="s">
        <v>39</v>
      </c>
      <c r="E22" s="29">
        <v>1000000</v>
      </c>
      <c r="F22" s="26">
        <v>1002.39</v>
      </c>
      <c r="G22" s="26">
        <v>8.34</v>
      </c>
      <c r="H22" s="26">
        <v>6.87</v>
      </c>
      <c r="J22" s="43"/>
      <c r="K22" s="43"/>
    </row>
    <row r="23" spans="2:11">
      <c r="B23" s="25" t="s">
        <v>52</v>
      </c>
      <c r="C23" s="25" t="s">
        <v>53</v>
      </c>
      <c r="D23" s="25" t="s">
        <v>39</v>
      </c>
      <c r="E23" s="29">
        <v>750000</v>
      </c>
      <c r="F23" s="26">
        <v>766.31</v>
      </c>
      <c r="G23" s="26">
        <v>6.37</v>
      </c>
      <c r="H23" s="26">
        <v>6.9</v>
      </c>
      <c r="J23" s="43"/>
      <c r="K23" s="43"/>
    </row>
    <row r="24" spans="2:11">
      <c r="B24" s="25" t="s">
        <v>54</v>
      </c>
      <c r="C24" s="25" t="s">
        <v>55</v>
      </c>
      <c r="D24" s="25" t="s">
        <v>39</v>
      </c>
      <c r="E24" s="29">
        <v>500000</v>
      </c>
      <c r="F24" s="26">
        <v>520.16999999999996</v>
      </c>
      <c r="G24" s="26">
        <v>4.33</v>
      </c>
      <c r="H24" s="26">
        <v>7.16</v>
      </c>
      <c r="J24" s="43"/>
      <c r="K24" s="43"/>
    </row>
    <row r="25" spans="2:11">
      <c r="B25" s="25" t="s">
        <v>56</v>
      </c>
      <c r="C25" s="25" t="s">
        <v>57</v>
      </c>
      <c r="D25" s="25" t="s">
        <v>39</v>
      </c>
      <c r="E25" s="29">
        <v>400000</v>
      </c>
      <c r="F25" s="26">
        <v>402.27</v>
      </c>
      <c r="G25" s="26">
        <v>3.35</v>
      </c>
      <c r="H25" s="26">
        <v>6.98</v>
      </c>
      <c r="J25" s="43"/>
      <c r="K25" s="43"/>
    </row>
    <row r="26" spans="2:11">
      <c r="B26" s="44" t="s">
        <v>58</v>
      </c>
      <c r="C26" s="44" t="s">
        <v>59</v>
      </c>
      <c r="D26" s="44" t="s">
        <v>39</v>
      </c>
      <c r="E26" s="45">
        <v>28000</v>
      </c>
      <c r="F26" s="46">
        <v>28.5</v>
      </c>
      <c r="G26" s="46">
        <v>0.24</v>
      </c>
      <c r="H26" s="46">
        <v>7</v>
      </c>
      <c r="J26" s="43"/>
      <c r="K26" s="43"/>
    </row>
    <row r="27" spans="2:11">
      <c r="B27" s="47" t="s">
        <v>26</v>
      </c>
      <c r="C27" s="47"/>
      <c r="D27" s="47"/>
      <c r="E27" s="47"/>
      <c r="F27" s="48">
        <f>SUM(F16:F26)</f>
        <v>10433.43</v>
      </c>
      <c r="G27" s="48">
        <f>SUM(G16:G26)</f>
        <v>86.779999999999987</v>
      </c>
      <c r="H27" s="48"/>
      <c r="I27" s="35"/>
      <c r="J27" s="43"/>
      <c r="K27" s="43"/>
    </row>
    <row r="28" spans="2:11">
      <c r="B28" s="24" t="s">
        <v>60</v>
      </c>
      <c r="C28" s="25"/>
      <c r="D28" s="25"/>
      <c r="E28" s="25"/>
      <c r="F28" s="26"/>
      <c r="G28" s="26"/>
      <c r="H28" s="26"/>
      <c r="J28" s="43"/>
      <c r="K28" s="43"/>
    </row>
    <row r="29" spans="2:11">
      <c r="B29" s="44" t="s">
        <v>61</v>
      </c>
      <c r="C29" s="44" t="s">
        <v>62</v>
      </c>
      <c r="D29" s="44" t="s">
        <v>60</v>
      </c>
      <c r="E29" s="45">
        <v>314.88400000000001</v>
      </c>
      <c r="F29" s="46">
        <v>32.96</v>
      </c>
      <c r="G29" s="46">
        <v>0.27</v>
      </c>
      <c r="H29" s="46">
        <v>6.66</v>
      </c>
      <c r="J29" s="43"/>
      <c r="K29" s="43"/>
    </row>
    <row r="30" spans="2:11">
      <c r="B30" s="47" t="s">
        <v>26</v>
      </c>
      <c r="C30" s="47"/>
      <c r="D30" s="47"/>
      <c r="E30" s="47"/>
      <c r="F30" s="48">
        <f>SUM(F29:F29)</f>
        <v>32.96</v>
      </c>
      <c r="G30" s="48">
        <f>SUM(G29:G29)</f>
        <v>0.27</v>
      </c>
      <c r="H30" s="48"/>
      <c r="I30" s="35"/>
      <c r="J30" s="43"/>
      <c r="K30" s="43"/>
    </row>
    <row r="31" spans="2:11">
      <c r="B31" s="24" t="s">
        <v>63</v>
      </c>
      <c r="C31" s="25"/>
      <c r="D31" s="25"/>
      <c r="E31" s="25"/>
      <c r="F31" s="26"/>
      <c r="G31" s="26"/>
      <c r="H31" s="26"/>
      <c r="J31" s="43"/>
      <c r="K31" s="43"/>
    </row>
    <row r="32" spans="2:11">
      <c r="B32" s="25" t="s">
        <v>63</v>
      </c>
      <c r="C32" s="25"/>
      <c r="D32" s="25"/>
      <c r="E32" s="25"/>
      <c r="F32" s="26">
        <v>320.57</v>
      </c>
      <c r="G32" s="26">
        <v>2.67</v>
      </c>
      <c r="H32" s="26"/>
      <c r="J32" s="43"/>
      <c r="K32" s="43"/>
    </row>
    <row r="33" spans="2:11">
      <c r="B33" s="32" t="s">
        <v>25</v>
      </c>
      <c r="C33" s="32"/>
      <c r="D33" s="32"/>
      <c r="E33" s="32"/>
      <c r="F33" s="33">
        <f>SUM(F31:F32)</f>
        <v>320.57</v>
      </c>
      <c r="G33" s="33">
        <f>SUM(G31:G32)</f>
        <v>2.67</v>
      </c>
      <c r="H33" s="34"/>
      <c r="I33" s="35"/>
      <c r="J33" s="43"/>
      <c r="K33" s="43"/>
    </row>
    <row r="34" spans="2:11">
      <c r="B34" s="49" t="s">
        <v>26</v>
      </c>
      <c r="C34" s="49"/>
      <c r="D34" s="49"/>
      <c r="E34" s="49"/>
      <c r="F34" s="50">
        <f>F33</f>
        <v>320.57</v>
      </c>
      <c r="G34" s="50">
        <f>G33</f>
        <v>2.67</v>
      </c>
      <c r="H34" s="50"/>
      <c r="I34" s="35"/>
      <c r="J34" s="43"/>
      <c r="K34" s="43"/>
    </row>
    <row r="35" spans="2:11">
      <c r="B35" s="51" t="s">
        <v>64</v>
      </c>
      <c r="C35" s="51"/>
      <c r="D35" s="51"/>
      <c r="E35" s="51"/>
      <c r="F35" s="52">
        <f>F36-(+F9+F14+F27+F30+F34)</f>
        <v>490.80000000000109</v>
      </c>
      <c r="G35" s="52">
        <f>G36-(+G9+G14+G27+G30+G34)</f>
        <v>4.0800000000000125</v>
      </c>
      <c r="H35" s="52"/>
      <c r="I35" s="35"/>
      <c r="J35" s="43"/>
      <c r="K35" s="43"/>
    </row>
    <row r="36" spans="2:11">
      <c r="B36" s="51" t="s">
        <v>65</v>
      </c>
      <c r="C36" s="51"/>
      <c r="D36" s="51"/>
      <c r="E36" s="51"/>
      <c r="F36" s="52">
        <v>12023.06</v>
      </c>
      <c r="G36" s="52">
        <v>100</v>
      </c>
      <c r="H36" s="52"/>
      <c r="I36" s="35"/>
      <c r="J36" s="43"/>
      <c r="K36" s="43"/>
    </row>
    <row r="37" spans="2:11">
      <c r="J37" s="43"/>
      <c r="K37" s="43"/>
    </row>
    <row r="38" spans="2:11">
      <c r="B38" s="35"/>
      <c r="J38" s="43"/>
      <c r="K38" s="43"/>
    </row>
    <row r="39" spans="2:11" ht="12" thickBot="1">
      <c r="J39" s="43"/>
      <c r="K39" s="43"/>
    </row>
    <row r="40" spans="2:11" ht="12.5" thickTop="1" thickBot="1">
      <c r="B40" s="53" t="s">
        <v>66</v>
      </c>
      <c r="C40" s="54">
        <v>6.2359999999999998</v>
      </c>
      <c r="J40" s="43"/>
      <c r="K40" s="43"/>
    </row>
    <row r="41" spans="2:11" ht="12.5" thickTop="1" thickBot="1">
      <c r="J41" s="43"/>
      <c r="K41" s="43"/>
    </row>
    <row r="42" spans="2:11" ht="12.5" thickTop="1" thickBot="1">
      <c r="B42" s="53" t="s">
        <v>67</v>
      </c>
      <c r="C42" s="55">
        <v>7.0400000000000004E-2</v>
      </c>
      <c r="J42" s="43"/>
      <c r="K42" s="43"/>
    </row>
    <row r="43" spans="2:11" ht="12.5" thickTop="1" thickBot="1">
      <c r="J43" s="43"/>
      <c r="K43" s="43"/>
    </row>
    <row r="44" spans="2:11" ht="12.5" thickTop="1" thickBot="1">
      <c r="B44" s="53" t="s">
        <v>68</v>
      </c>
      <c r="C44" s="54">
        <v>6.4881000000000002</v>
      </c>
      <c r="J44" s="43"/>
      <c r="K44" s="43"/>
    </row>
    <row r="45" spans="2:11" ht="12" thickTop="1">
      <c r="J45" s="43"/>
      <c r="K45" s="43"/>
    </row>
    <row r="46" spans="2:11">
      <c r="J46" s="43"/>
      <c r="K46" s="43"/>
    </row>
    <row r="47" spans="2:11">
      <c r="J47" s="43"/>
      <c r="K47" s="43"/>
    </row>
    <row r="48" spans="2:11">
      <c r="J48" s="43"/>
      <c r="K48" s="43"/>
    </row>
    <row r="49" spans="10:11">
      <c r="J49" s="43"/>
      <c r="K49" s="43"/>
    </row>
    <row r="50" spans="10:11">
      <c r="J50" s="43"/>
      <c r="K50" s="43"/>
    </row>
    <row r="51" spans="10:11">
      <c r="J51" s="43"/>
      <c r="K51" s="43"/>
    </row>
    <row r="52" spans="10:11">
      <c r="J52" s="43"/>
      <c r="K52" s="43"/>
    </row>
    <row r="53" spans="10:11">
      <c r="J53" s="43"/>
      <c r="K53" s="43"/>
    </row>
    <row r="54" spans="10:11">
      <c r="J54" s="43"/>
      <c r="K54" s="43"/>
    </row>
    <row r="55" spans="10:11">
      <c r="J55" s="43"/>
      <c r="K55" s="43"/>
    </row>
    <row r="56" spans="10:11">
      <c r="J56" s="43"/>
      <c r="K56" s="43"/>
    </row>
    <row r="57" spans="10:11">
      <c r="J57" s="43"/>
      <c r="K57" s="43"/>
    </row>
    <row r="58" spans="10:11">
      <c r="J58" s="43"/>
      <c r="K58" s="43"/>
    </row>
    <row r="59" spans="10:11">
      <c r="J59" s="43"/>
      <c r="K59" s="43"/>
    </row>
    <row r="60" spans="10:11">
      <c r="J60" s="43"/>
      <c r="K60" s="43"/>
    </row>
    <row r="61" spans="10:11">
      <c r="J61" s="43"/>
      <c r="K61" s="43"/>
    </row>
    <row r="62" spans="10:11">
      <c r="J62" s="43"/>
      <c r="K62" s="43"/>
    </row>
    <row r="63" spans="10:11">
      <c r="J63" s="43"/>
      <c r="K63" s="43"/>
    </row>
    <row r="64" spans="10:11">
      <c r="J64" s="43"/>
      <c r="K64" s="43"/>
    </row>
    <row r="65" spans="10:11">
      <c r="J65" s="43"/>
      <c r="K65" s="43"/>
    </row>
    <row r="66" spans="10:11">
      <c r="J66" s="43"/>
      <c r="K66" s="43"/>
    </row>
    <row r="67" spans="10:11">
      <c r="J67" s="43"/>
      <c r="K67" s="43"/>
    </row>
    <row r="68" spans="10:11">
      <c r="J68" s="43"/>
      <c r="K68" s="43"/>
    </row>
    <row r="69" spans="10:11">
      <c r="J69" s="43"/>
      <c r="K69" s="43"/>
    </row>
    <row r="70" spans="10:11">
      <c r="J70" s="43"/>
      <c r="K70" s="43"/>
    </row>
    <row r="71" spans="10:11">
      <c r="J71" s="43"/>
      <c r="K71" s="43"/>
    </row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2024-12-06T05:37:58Z</dcterms:created>
  <dcterms:modified xsi:type="dcterms:W3CDTF">2024-12-06T05:37:58Z</dcterms:modified>
</cp:coreProperties>
</file>