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Dec 24\"/>
    </mc:Choice>
  </mc:AlternateContent>
  <xr:revisionPtr revIDLastSave="0" documentId="8_{33B9BD1A-AA86-4408-B825-00D713D38556}" xr6:coauthVersionLast="47" xr6:coauthVersionMax="47" xr10:uidLastSave="{00000000-0000-0000-0000-000000000000}"/>
  <bookViews>
    <workbookView xWindow="-120" yWindow="-120" windowWidth="20730" windowHeight="11040" xr2:uid="{98E9075E-408B-4374-A0BE-84E5EB08949A}"/>
  </bookViews>
  <sheets>
    <sheet name="I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35" i="1" s="1"/>
  <c r="F34" i="1"/>
  <c r="F35" i="1" s="1"/>
  <c r="G31" i="1"/>
  <c r="F31" i="1"/>
  <c r="G28" i="1"/>
  <c r="F28" i="1"/>
  <c r="G14" i="1"/>
  <c r="F14" i="1"/>
  <c r="G13" i="1"/>
  <c r="F13" i="1"/>
  <c r="G8" i="1"/>
  <c r="G9" i="1" s="1"/>
  <c r="G36" i="1" s="1"/>
  <c r="F8" i="1"/>
  <c r="F9" i="1" s="1"/>
  <c r="F36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<sst xmlns="http://schemas.openxmlformats.org/spreadsheetml/2006/main" count="91" uniqueCount="72">
  <si>
    <t>CANARA ROBECO INCOME FUND</t>
  </si>
  <si>
    <t>Monthly Portfolio Statement as on December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</si>
  <si>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</si>
  <si>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</si>
  <si>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</si>
  <si>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</si>
  <si>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</si>
  <si>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</si>
  <si>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</si>
  <si>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December'24</t>
  </si>
  <si>
    <t>Benchmark Risk-o-meter Level- December'24</t>
  </si>
  <si>
    <t>Scheme Risk-o-meter Level- November'24</t>
  </si>
  <si>
    <t>Benchmark Risk-o-meter Level- November'24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</si>
  <si>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</si>
  <si>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</si>
  <si>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</si>
  <si>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</si>
  <si>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</si>
  <si>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</si>
  <si>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</si>
  <si>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</si>
  <si>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6.30% HDB Financial Services Ltd (17/03/2025) **</t>
  </si>
  <si>
    <t>INE756I07ED5</t>
  </si>
  <si>
    <t>CRISIL AAA</t>
  </si>
  <si>
    <t>Relatively Low (Class I)</t>
  </si>
  <si>
    <t>Sub Total</t>
  </si>
  <si>
    <t>Total</t>
  </si>
  <si>
    <t>Moderate 
(Class II)</t>
  </si>
  <si>
    <t>Money Market Instruments</t>
  </si>
  <si>
    <t>Treasury Bill</t>
  </si>
  <si>
    <t>Relatively High (Class III)</t>
  </si>
  <si>
    <t>B-III</t>
  </si>
  <si>
    <t>364 DTB (16-JAN-2025)</t>
  </si>
  <si>
    <t>IN002023Z448</t>
  </si>
  <si>
    <t xml:space="preserve"> Sovereign</t>
  </si>
  <si>
    <t>Benchmark: CRISIL Medium to Long Duration Debt A-III Index</t>
  </si>
  <si>
    <t>Government Bonds</t>
  </si>
  <si>
    <t>7.30% GOI 2053 (19-JUN-2053)</t>
  </si>
  <si>
    <t>IN0020230051</t>
  </si>
  <si>
    <t>Sovereign</t>
  </si>
  <si>
    <t>7.32% GOI 2073 (13-NOV-2030)</t>
  </si>
  <si>
    <t>IN0020230135</t>
  </si>
  <si>
    <t>7.23% GOI 2039 (15-APR-2039)</t>
  </si>
  <si>
    <t>IN0020240027</t>
  </si>
  <si>
    <t>GOI FRB 2033 (22-SEP-2033)</t>
  </si>
  <si>
    <t>IN0020200120</t>
  </si>
  <si>
    <t>7.18% GOI 2037 (24-JUL-2037)</t>
  </si>
  <si>
    <t>IN0020230077</t>
  </si>
  <si>
    <t>7.04% GOI 2029 (03-JUN-2029)</t>
  </si>
  <si>
    <t>IN0020240050</t>
  </si>
  <si>
    <t>7.10% GOI 2034 (08-APR-2034)</t>
  </si>
  <si>
    <t>IN0020240019</t>
  </si>
  <si>
    <t>6.79% GOI 2031 (30-DEC-2031)</t>
  </si>
  <si>
    <t>IN0020240191</t>
  </si>
  <si>
    <t>7.34% GOI 2064 (22-APR-2064)</t>
  </si>
  <si>
    <t>IN0020240035</t>
  </si>
  <si>
    <t>6.79% GOI 2034 (07-OCT-2034)</t>
  </si>
  <si>
    <t>IN0020240126</t>
  </si>
  <si>
    <t>6.92% GOI 2039 (18-NOV-2039)</t>
  </si>
  <si>
    <t>IN0020240134</t>
  </si>
  <si>
    <t>8.47% Maharashtra SDL 10-Feb-26</t>
  </si>
  <si>
    <t>IN2220150188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</si>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</sst>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9" fillId="3" borderId="0" xfId="0" applyFont="1" applyFill="1"/>
    <xf numFmtId="0" fontId="3" fillId="0" borderId="15" xfId="0" applyFont="1" applyBorder="1" applyAlignment="1">
      <alignment horizontal="center"/>
    </xf>
    <xf numFmtId="0" fontId="9" fillId="3" borderId="16" xfId="0" applyFont="1" applyFill="1" applyBorder="1"/>
    <xf numFmtId="4" fontId="9" fillId="3" borderId="16" xfId="0" applyNumberFormat="1" applyFont="1" applyFill="1" applyBorder="1"/>
    <xf numFmtId="0" fontId="9" fillId="4" borderId="5" xfId="0" applyFont="1" applyFill="1" applyBorder="1" applyAlignment="1">
      <alignment horizontal="center" vertical="center"/>
    </xf>
    <xf numFmtId="43" fontId="3" fillId="3" borderId="15" xfId="1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43" fontId="3" fillId="3" borderId="0" xfId="1" applyFont="1" applyFill="1" applyAlignment="1"/>
    <xf numFmtId="43" fontId="3" fillId="3" borderId="0" xfId="1" applyFont="1" applyFill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6B459-74E4-4F32-95CB-2EB231F76C9C}">
  <dimension ref="B1:R104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60.85546875" style="3" bestFit="1" customWidth="1"/>
    <col min="3" max="3" width="13.4257812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31.5703125" style="3" customWidth="1"/>
    <col min="11" max="11" width="35.5703125" style="3" customWidth="1"/>
    <col min="12" max="13" width="31.42578125" style="3" customWidth="1"/>
    <col min="14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O4" s="14" t="s">
        <v>13</v>
      </c>
      <c r="P4" s="15"/>
      <c r="Q4" s="15"/>
      <c r="R4" s="16"/>
    </row>
    <row r="5" spans="2:18" ht="24" x14ac:dyDescent="0.2">
      <c r="B5" s="17" t="s">
        <v>14</v>
      </c>
      <c r="C5" s="18"/>
      <c r="D5" s="18"/>
      <c r="E5" s="18"/>
      <c r="F5" s="19"/>
      <c r="G5" s="19"/>
      <c r="H5" s="19"/>
      <c r="J5" s="20" t="e" vm="1">
        <v>#VALUE!</v>
      </c>
      <c r="K5" s="21" t="e" vm="2">
        <v>#VALUE!</v>
      </c>
      <c r="L5" s="20" t="e" vm="1">
        <v>#VALUE!</v>
      </c>
      <c r="M5" s="21" t="e" vm="2">
        <v>#VALUE!</v>
      </c>
      <c r="O5" s="22" t="s">
        <v>15</v>
      </c>
      <c r="P5" s="23" t="s">
        <v>16</v>
      </c>
      <c r="Q5" s="23" t="s">
        <v>17</v>
      </c>
      <c r="R5" s="23" t="s">
        <v>18</v>
      </c>
    </row>
    <row r="6" spans="2:18" ht="36" x14ac:dyDescent="0.2">
      <c r="B6" s="24" t="s">
        <v>19</v>
      </c>
      <c r="C6" s="25"/>
      <c r="D6" s="25"/>
      <c r="E6" s="25"/>
      <c r="F6" s="26"/>
      <c r="G6" s="26"/>
      <c r="H6" s="26"/>
      <c r="J6" s="20"/>
      <c r="K6" s="27"/>
      <c r="L6" s="20"/>
      <c r="M6" s="27"/>
      <c r="O6" s="28" t="s">
        <v>20</v>
      </c>
      <c r="P6" s="23"/>
      <c r="Q6" s="23"/>
      <c r="R6" s="23"/>
    </row>
    <row r="7" spans="2:18" x14ac:dyDescent="0.2">
      <c r="B7" s="25" t="s">
        <v>21</v>
      </c>
      <c r="C7" s="25" t="s">
        <v>22</v>
      </c>
      <c r="D7" s="25" t="s">
        <v>23</v>
      </c>
      <c r="E7" s="29">
        <v>50</v>
      </c>
      <c r="F7" s="26">
        <v>498.26</v>
      </c>
      <c r="G7" s="26">
        <v>4.13</v>
      </c>
      <c r="H7" s="26">
        <v>7.64</v>
      </c>
      <c r="J7" s="20"/>
      <c r="K7" s="27"/>
      <c r="L7" s="20"/>
      <c r="M7" s="27"/>
      <c r="O7" s="30" t="s">
        <v>24</v>
      </c>
      <c r="P7" s="31"/>
      <c r="Q7" s="31"/>
      <c r="R7" s="31"/>
    </row>
    <row r="8" spans="2:18" x14ac:dyDescent="0.2">
      <c r="B8" s="32" t="s">
        <v>25</v>
      </c>
      <c r="C8" s="32"/>
      <c r="D8" s="32"/>
      <c r="E8" s="32"/>
      <c r="F8" s="33">
        <f>SUM(F6:F7)</f>
        <v>498.26</v>
      </c>
      <c r="G8" s="33">
        <f>SUM(G6:G7)</f>
        <v>4.13</v>
      </c>
      <c r="H8" s="34"/>
      <c r="I8" s="35"/>
      <c r="J8" s="20"/>
      <c r="K8" s="27"/>
      <c r="L8" s="20"/>
      <c r="M8" s="27"/>
      <c r="O8" s="30"/>
      <c r="P8" s="36"/>
      <c r="Q8" s="36"/>
      <c r="R8" s="36"/>
    </row>
    <row r="9" spans="2:18" x14ac:dyDescent="0.2">
      <c r="B9" s="37" t="s">
        <v>26</v>
      </c>
      <c r="C9" s="37"/>
      <c r="D9" s="37"/>
      <c r="E9" s="37"/>
      <c r="F9" s="38">
        <f>F8</f>
        <v>498.26</v>
      </c>
      <c r="G9" s="38">
        <f>G8</f>
        <v>4.13</v>
      </c>
      <c r="H9" s="38"/>
      <c r="I9" s="35"/>
      <c r="J9" s="20"/>
      <c r="K9" s="27"/>
      <c r="L9" s="20"/>
      <c r="M9" s="27"/>
      <c r="O9" s="30" t="s">
        <v>27</v>
      </c>
      <c r="P9" s="31"/>
      <c r="Q9" s="31"/>
      <c r="R9" s="31"/>
    </row>
    <row r="10" spans="2:18" x14ac:dyDescent="0.2">
      <c r="B10" s="24" t="s">
        <v>28</v>
      </c>
      <c r="C10" s="25"/>
      <c r="D10" s="25"/>
      <c r="E10" s="25"/>
      <c r="F10" s="26"/>
      <c r="G10" s="26"/>
      <c r="H10" s="26"/>
      <c r="J10" s="20"/>
      <c r="K10" s="27"/>
      <c r="L10" s="20"/>
      <c r="M10" s="27"/>
      <c r="O10" s="30"/>
      <c r="P10" s="36"/>
      <c r="Q10" s="36"/>
      <c r="R10" s="36"/>
    </row>
    <row r="11" spans="2:18" x14ac:dyDescent="0.2">
      <c r="B11" s="24" t="s">
        <v>29</v>
      </c>
      <c r="C11" s="25"/>
      <c r="D11" s="25"/>
      <c r="E11" s="25"/>
      <c r="F11" s="26"/>
      <c r="G11" s="26"/>
      <c r="H11" s="26"/>
      <c r="J11" s="20"/>
      <c r="K11" s="27"/>
      <c r="L11" s="20"/>
      <c r="M11" s="27"/>
      <c r="O11" s="30" t="s">
        <v>30</v>
      </c>
      <c r="P11" s="31"/>
      <c r="Q11" s="39" t="s">
        <v>31</v>
      </c>
      <c r="R11" s="31"/>
    </row>
    <row r="12" spans="2:18" x14ac:dyDescent="0.2">
      <c r="B12" s="25" t="s">
        <v>32</v>
      </c>
      <c r="C12" s="25" t="s">
        <v>33</v>
      </c>
      <c r="D12" s="25" t="s">
        <v>34</v>
      </c>
      <c r="E12" s="29">
        <v>250000</v>
      </c>
      <c r="F12" s="26">
        <v>249.34</v>
      </c>
      <c r="G12" s="26">
        <v>2.0699999999999998</v>
      </c>
      <c r="H12" s="26">
        <v>6.4</v>
      </c>
      <c r="J12" s="20"/>
      <c r="K12" s="40"/>
      <c r="L12" s="20"/>
      <c r="M12" s="40"/>
      <c r="O12" s="30"/>
      <c r="P12" s="36"/>
      <c r="Q12" s="41"/>
      <c r="R12" s="36"/>
    </row>
    <row r="13" spans="2:18" x14ac:dyDescent="0.2">
      <c r="B13" s="32" t="s">
        <v>25</v>
      </c>
      <c r="C13" s="32"/>
      <c r="D13" s="32"/>
      <c r="E13" s="32"/>
      <c r="F13" s="33">
        <f>SUM(F11:F12)</f>
        <v>249.34</v>
      </c>
      <c r="G13" s="33">
        <f>SUM(G11:G12)</f>
        <v>2.0699999999999998</v>
      </c>
      <c r="H13" s="34"/>
      <c r="I13" s="35"/>
      <c r="J13" s="42"/>
      <c r="K13" s="42" t="s">
        <v>35</v>
      </c>
      <c r="L13" s="43"/>
      <c r="M13" s="43"/>
    </row>
    <row r="14" spans="2:18" x14ac:dyDescent="0.2">
      <c r="B14" s="37" t="s">
        <v>26</v>
      </c>
      <c r="C14" s="37"/>
      <c r="D14" s="37"/>
      <c r="E14" s="37"/>
      <c r="F14" s="38">
        <f>+F13</f>
        <v>249.34</v>
      </c>
      <c r="G14" s="38">
        <f>+G13</f>
        <v>2.0699999999999998</v>
      </c>
      <c r="H14" s="38"/>
      <c r="I14" s="35"/>
      <c r="K14" s="43"/>
      <c r="L14" s="43"/>
      <c r="M14" s="43"/>
      <c r="N14" s="43"/>
    </row>
    <row r="15" spans="2:18" x14ac:dyDescent="0.2">
      <c r="B15" s="24" t="s">
        <v>36</v>
      </c>
      <c r="C15" s="25"/>
      <c r="D15" s="25"/>
      <c r="E15" s="25"/>
      <c r="F15" s="26"/>
      <c r="G15" s="26"/>
      <c r="H15" s="26"/>
      <c r="K15" s="43"/>
      <c r="L15" s="43"/>
      <c r="M15" s="43"/>
      <c r="N15" s="43"/>
    </row>
    <row r="16" spans="2:18" x14ac:dyDescent="0.2">
      <c r="B16" s="25" t="s">
        <v>37</v>
      </c>
      <c r="C16" s="25" t="s">
        <v>38</v>
      </c>
      <c r="D16" s="25" t="s">
        <v>39</v>
      </c>
      <c r="E16" s="29">
        <v>2000000</v>
      </c>
      <c r="F16" s="26">
        <v>2069.4899999999998</v>
      </c>
      <c r="G16" s="26">
        <v>17.16</v>
      </c>
      <c r="H16" s="26">
        <v>7.14</v>
      </c>
      <c r="K16" s="43"/>
      <c r="L16" s="43"/>
      <c r="M16" s="43"/>
      <c r="N16" s="43"/>
    </row>
    <row r="17" spans="2:14" x14ac:dyDescent="0.2">
      <c r="B17" s="25" t="s">
        <v>40</v>
      </c>
      <c r="C17" s="25" t="s">
        <v>41</v>
      </c>
      <c r="D17" s="25" t="s">
        <v>39</v>
      </c>
      <c r="E17" s="29">
        <v>1500000</v>
      </c>
      <c r="F17" s="26">
        <v>1538.92</v>
      </c>
      <c r="G17" s="26">
        <v>12.76</v>
      </c>
      <c r="H17" s="26">
        <v>6.89</v>
      </c>
      <c r="K17" s="43"/>
      <c r="L17" s="43"/>
      <c r="M17" s="43"/>
      <c r="N17" s="43"/>
    </row>
    <row r="18" spans="2:14" x14ac:dyDescent="0.2">
      <c r="B18" s="25" t="s">
        <v>42</v>
      </c>
      <c r="C18" s="25" t="s">
        <v>43</v>
      </c>
      <c r="D18" s="25" t="s">
        <v>39</v>
      </c>
      <c r="E18" s="29">
        <v>1000000</v>
      </c>
      <c r="F18" s="26">
        <v>1032.07</v>
      </c>
      <c r="G18" s="26">
        <v>8.56</v>
      </c>
      <c r="H18" s="26">
        <v>6.99</v>
      </c>
      <c r="K18" s="43"/>
      <c r="L18" s="43"/>
      <c r="M18" s="43"/>
      <c r="N18" s="43"/>
    </row>
    <row r="19" spans="2:14" x14ac:dyDescent="0.2">
      <c r="B19" s="25" t="s">
        <v>44</v>
      </c>
      <c r="C19" s="25" t="s">
        <v>45</v>
      </c>
      <c r="D19" s="25" t="s">
        <v>39</v>
      </c>
      <c r="E19" s="29">
        <v>1000000</v>
      </c>
      <c r="F19" s="26">
        <v>1026.5</v>
      </c>
      <c r="G19" s="26">
        <v>8.51</v>
      </c>
      <c r="H19" s="26">
        <v>7.51</v>
      </c>
      <c r="K19" s="43"/>
      <c r="L19" s="43"/>
      <c r="M19" s="43"/>
      <c r="N19" s="43"/>
    </row>
    <row r="20" spans="2:14" x14ac:dyDescent="0.2">
      <c r="B20" s="25" t="s">
        <v>46</v>
      </c>
      <c r="C20" s="25" t="s">
        <v>47</v>
      </c>
      <c r="D20" s="25" t="s">
        <v>39</v>
      </c>
      <c r="E20" s="29">
        <v>1000000</v>
      </c>
      <c r="F20" s="26">
        <v>1024.5999999999999</v>
      </c>
      <c r="G20" s="26">
        <v>8.49</v>
      </c>
      <c r="H20" s="26">
        <v>7</v>
      </c>
      <c r="K20" s="43"/>
      <c r="L20" s="43"/>
      <c r="M20" s="43"/>
      <c r="N20" s="43"/>
    </row>
    <row r="21" spans="2:14" x14ac:dyDescent="0.2">
      <c r="B21" s="25" t="s">
        <v>48</v>
      </c>
      <c r="C21" s="25" t="s">
        <v>49</v>
      </c>
      <c r="D21" s="25" t="s">
        <v>39</v>
      </c>
      <c r="E21" s="29">
        <v>1000000</v>
      </c>
      <c r="F21" s="26">
        <v>1011.84</v>
      </c>
      <c r="G21" s="26">
        <v>8.39</v>
      </c>
      <c r="H21" s="26">
        <v>6.84</v>
      </c>
      <c r="K21" s="43"/>
      <c r="L21" s="43"/>
      <c r="M21" s="43"/>
      <c r="N21" s="43"/>
    </row>
    <row r="22" spans="2:14" x14ac:dyDescent="0.2">
      <c r="B22" s="25" t="s">
        <v>50</v>
      </c>
      <c r="C22" s="25" t="s">
        <v>51</v>
      </c>
      <c r="D22" s="25" t="s">
        <v>39</v>
      </c>
      <c r="E22" s="29">
        <v>750000</v>
      </c>
      <c r="F22" s="26">
        <v>765.65</v>
      </c>
      <c r="G22" s="26">
        <v>6.35</v>
      </c>
      <c r="H22" s="26">
        <v>6.91</v>
      </c>
      <c r="K22" s="43"/>
      <c r="L22" s="43"/>
      <c r="M22" s="43"/>
      <c r="N22" s="43"/>
    </row>
    <row r="23" spans="2:14" x14ac:dyDescent="0.2">
      <c r="B23" s="25" t="s">
        <v>52</v>
      </c>
      <c r="C23" s="25" t="s">
        <v>53</v>
      </c>
      <c r="D23" s="25" t="s">
        <v>39</v>
      </c>
      <c r="E23" s="29">
        <v>666700</v>
      </c>
      <c r="F23" s="26">
        <v>667.84</v>
      </c>
      <c r="G23" s="26">
        <v>5.54</v>
      </c>
      <c r="H23" s="26">
        <v>6.87</v>
      </c>
      <c r="K23" s="43"/>
      <c r="L23" s="43"/>
      <c r="M23" s="43"/>
      <c r="N23" s="43"/>
    </row>
    <row r="24" spans="2:14" x14ac:dyDescent="0.2">
      <c r="B24" s="25" t="s">
        <v>54</v>
      </c>
      <c r="C24" s="25" t="s">
        <v>55</v>
      </c>
      <c r="D24" s="25" t="s">
        <v>39</v>
      </c>
      <c r="E24" s="29">
        <v>500000</v>
      </c>
      <c r="F24" s="26">
        <v>519.51</v>
      </c>
      <c r="G24" s="26">
        <v>4.3099999999999996</v>
      </c>
      <c r="H24" s="26">
        <v>7.17</v>
      </c>
      <c r="K24" s="43"/>
      <c r="L24" s="43"/>
      <c r="M24" s="43"/>
      <c r="N24" s="43"/>
    </row>
    <row r="25" spans="2:14" x14ac:dyDescent="0.2">
      <c r="B25" s="25" t="s">
        <v>56</v>
      </c>
      <c r="C25" s="25" t="s">
        <v>57</v>
      </c>
      <c r="D25" s="25" t="s">
        <v>39</v>
      </c>
      <c r="E25" s="29">
        <v>500000</v>
      </c>
      <c r="F25" s="26">
        <v>501.02</v>
      </c>
      <c r="G25" s="26">
        <v>4.1500000000000004</v>
      </c>
      <c r="H25" s="26">
        <v>6.87</v>
      </c>
      <c r="K25" s="43"/>
      <c r="L25" s="43"/>
      <c r="M25" s="43"/>
      <c r="N25" s="43"/>
    </row>
    <row r="26" spans="2:14" x14ac:dyDescent="0.2">
      <c r="B26" s="25" t="s">
        <v>58</v>
      </c>
      <c r="C26" s="25" t="s">
        <v>59</v>
      </c>
      <c r="D26" s="25" t="s">
        <v>39</v>
      </c>
      <c r="E26" s="29">
        <v>400000</v>
      </c>
      <c r="F26" s="26">
        <v>401.78</v>
      </c>
      <c r="G26" s="26">
        <v>3.33</v>
      </c>
      <c r="H26" s="26">
        <v>6.99</v>
      </c>
      <c r="K26" s="43"/>
      <c r="L26" s="43"/>
      <c r="M26" s="43"/>
      <c r="N26" s="43"/>
    </row>
    <row r="27" spans="2:14" x14ac:dyDescent="0.2">
      <c r="B27" s="44" t="s">
        <v>60</v>
      </c>
      <c r="C27" s="44" t="s">
        <v>61</v>
      </c>
      <c r="D27" s="44" t="s">
        <v>39</v>
      </c>
      <c r="E27" s="45">
        <v>28000</v>
      </c>
      <c r="F27" s="46">
        <v>28.44</v>
      </c>
      <c r="G27" s="46">
        <v>0.24</v>
      </c>
      <c r="H27" s="46">
        <v>7.07</v>
      </c>
      <c r="K27" s="43"/>
      <c r="L27" s="43"/>
      <c r="M27" s="43"/>
      <c r="N27" s="43"/>
    </row>
    <row r="28" spans="2:14" x14ac:dyDescent="0.2">
      <c r="B28" s="47" t="s">
        <v>26</v>
      </c>
      <c r="C28" s="47"/>
      <c r="D28" s="47"/>
      <c r="E28" s="47"/>
      <c r="F28" s="48">
        <f>SUM(F16:F27)</f>
        <v>10587.660000000002</v>
      </c>
      <c r="G28" s="48">
        <f>SUM(G16:G27)</f>
        <v>87.79</v>
      </c>
      <c r="H28" s="48"/>
      <c r="I28" s="35"/>
      <c r="K28" s="43"/>
      <c r="L28" s="43"/>
      <c r="M28" s="43"/>
      <c r="N28" s="43"/>
    </row>
    <row r="29" spans="2:14" x14ac:dyDescent="0.2">
      <c r="B29" s="24" t="s">
        <v>62</v>
      </c>
      <c r="C29" s="25"/>
      <c r="D29" s="25"/>
      <c r="E29" s="25"/>
      <c r="F29" s="26"/>
      <c r="G29" s="26"/>
      <c r="H29" s="26"/>
      <c r="K29" s="43"/>
      <c r="L29" s="43"/>
      <c r="M29" s="43"/>
      <c r="N29" s="43"/>
    </row>
    <row r="30" spans="2:14" x14ac:dyDescent="0.2">
      <c r="B30" s="44" t="s">
        <v>63</v>
      </c>
      <c r="C30" s="44" t="s">
        <v>64</v>
      </c>
      <c r="D30" s="44" t="s">
        <v>62</v>
      </c>
      <c r="E30" s="45">
        <v>314.88400000000001</v>
      </c>
      <c r="F30" s="46">
        <v>34.15</v>
      </c>
      <c r="G30" s="46">
        <v>0.28000000000000003</v>
      </c>
      <c r="H30" s="46">
        <v>6.7</v>
      </c>
      <c r="K30" s="43"/>
      <c r="L30" s="43"/>
      <c r="M30" s="43"/>
      <c r="N30" s="43"/>
    </row>
    <row r="31" spans="2:14" x14ac:dyDescent="0.2">
      <c r="B31" s="47" t="s">
        <v>26</v>
      </c>
      <c r="C31" s="47"/>
      <c r="D31" s="47"/>
      <c r="E31" s="47"/>
      <c r="F31" s="48">
        <f>SUM(F30:F30)</f>
        <v>34.15</v>
      </c>
      <c r="G31" s="48">
        <f>SUM(G30:G30)</f>
        <v>0.28000000000000003</v>
      </c>
      <c r="H31" s="48"/>
      <c r="I31" s="35"/>
      <c r="K31" s="43"/>
      <c r="L31" s="43"/>
      <c r="M31" s="43"/>
      <c r="N31" s="43"/>
    </row>
    <row r="32" spans="2:14" x14ac:dyDescent="0.2">
      <c r="B32" s="24" t="s">
        <v>65</v>
      </c>
      <c r="C32" s="25"/>
      <c r="D32" s="25"/>
      <c r="E32" s="25"/>
      <c r="F32" s="26"/>
      <c r="G32" s="26"/>
      <c r="H32" s="26"/>
      <c r="K32" s="43"/>
      <c r="L32" s="43"/>
      <c r="M32" s="43"/>
      <c r="N32" s="43"/>
    </row>
    <row r="33" spans="2:14" x14ac:dyDescent="0.2">
      <c r="B33" s="25" t="s">
        <v>65</v>
      </c>
      <c r="C33" s="25"/>
      <c r="D33" s="25"/>
      <c r="E33" s="25"/>
      <c r="F33" s="26">
        <v>543.70000000000005</v>
      </c>
      <c r="G33" s="26">
        <v>4.51</v>
      </c>
      <c r="H33" s="26"/>
      <c r="K33" s="43"/>
      <c r="L33" s="43"/>
      <c r="M33" s="43"/>
      <c r="N33" s="43"/>
    </row>
    <row r="34" spans="2:14" x14ac:dyDescent="0.2">
      <c r="B34" s="32" t="s">
        <v>25</v>
      </c>
      <c r="C34" s="32"/>
      <c r="D34" s="32"/>
      <c r="E34" s="32"/>
      <c r="F34" s="33">
        <f>SUM(F32:F33)</f>
        <v>543.70000000000005</v>
      </c>
      <c r="G34" s="33">
        <f>SUM(G32:G33)</f>
        <v>4.51</v>
      </c>
      <c r="H34" s="34"/>
      <c r="I34" s="35"/>
      <c r="K34" s="43"/>
      <c r="L34" s="43"/>
      <c r="M34" s="43"/>
      <c r="N34" s="43"/>
    </row>
    <row r="35" spans="2:14" x14ac:dyDescent="0.2">
      <c r="B35" s="49" t="s">
        <v>26</v>
      </c>
      <c r="C35" s="49"/>
      <c r="D35" s="49"/>
      <c r="E35" s="49"/>
      <c r="F35" s="50">
        <f>F34</f>
        <v>543.70000000000005</v>
      </c>
      <c r="G35" s="50">
        <f>G34</f>
        <v>4.51</v>
      </c>
      <c r="H35" s="50"/>
      <c r="I35" s="35"/>
      <c r="K35" s="43"/>
      <c r="L35" s="43"/>
      <c r="M35" s="43"/>
      <c r="N35" s="43"/>
    </row>
    <row r="36" spans="2:14" x14ac:dyDescent="0.2">
      <c r="B36" s="51" t="s">
        <v>66</v>
      </c>
      <c r="C36" s="51"/>
      <c r="D36" s="51"/>
      <c r="E36" s="51"/>
      <c r="F36" s="52">
        <f>F37-(+F9+F14+F28+F31+F35)</f>
        <v>148.18999999999687</v>
      </c>
      <c r="G36" s="52">
        <f>G37-(+G9+G14+G28+G31+G35)</f>
        <v>1.2199999999999847</v>
      </c>
      <c r="H36" s="52"/>
      <c r="I36" s="35"/>
      <c r="K36" s="43"/>
      <c r="L36" s="43"/>
      <c r="M36" s="43"/>
      <c r="N36" s="43"/>
    </row>
    <row r="37" spans="2:14" x14ac:dyDescent="0.2">
      <c r="B37" s="51" t="s">
        <v>67</v>
      </c>
      <c r="C37" s="51"/>
      <c r="D37" s="51"/>
      <c r="E37" s="51"/>
      <c r="F37" s="52">
        <v>12061.3</v>
      </c>
      <c r="G37" s="52">
        <v>100</v>
      </c>
      <c r="H37" s="52"/>
      <c r="I37" s="35"/>
      <c r="K37" s="43"/>
      <c r="L37" s="43"/>
      <c r="M37" s="43"/>
      <c r="N37" s="43"/>
    </row>
    <row r="38" spans="2:14" x14ac:dyDescent="0.2">
      <c r="K38" s="43"/>
      <c r="L38" s="43"/>
      <c r="M38" s="43"/>
      <c r="N38" s="43"/>
    </row>
    <row r="39" spans="2:14" x14ac:dyDescent="0.2">
      <c r="B39" s="35" t="s">
        <v>68</v>
      </c>
      <c r="K39" s="43"/>
      <c r="L39" s="43"/>
      <c r="M39" s="43"/>
      <c r="N39" s="43"/>
    </row>
    <row r="40" spans="2:14" ht="12.75" thickBot="1" x14ac:dyDescent="0.25">
      <c r="K40" s="43"/>
      <c r="L40" s="43"/>
      <c r="M40" s="43"/>
      <c r="N40" s="43"/>
    </row>
    <row r="41" spans="2:14" ht="13.5" thickTop="1" thickBot="1" x14ac:dyDescent="0.25">
      <c r="B41" s="53" t="s">
        <v>69</v>
      </c>
      <c r="C41" s="54">
        <v>6.3707000000000003</v>
      </c>
      <c r="K41" s="43"/>
      <c r="L41" s="43"/>
      <c r="M41" s="43"/>
      <c r="N41" s="43"/>
    </row>
    <row r="42" spans="2:14" ht="13.5" thickTop="1" thickBot="1" x14ac:dyDescent="0.25">
      <c r="K42" s="43"/>
      <c r="L42" s="43"/>
      <c r="M42" s="43"/>
      <c r="N42" s="43"/>
    </row>
    <row r="43" spans="2:14" ht="13.5" thickTop="1" thickBot="1" x14ac:dyDescent="0.25">
      <c r="B43" s="53" t="s">
        <v>70</v>
      </c>
      <c r="C43" s="55">
        <v>7.0199999999999999E-2</v>
      </c>
      <c r="K43" s="43"/>
      <c r="L43" s="43"/>
      <c r="M43" s="43"/>
      <c r="N43" s="43"/>
    </row>
    <row r="44" spans="2:14" ht="13.5" thickTop="1" thickBot="1" x14ac:dyDescent="0.25">
      <c r="K44" s="43"/>
      <c r="L44" s="43"/>
      <c r="M44" s="43"/>
      <c r="N44" s="43"/>
    </row>
    <row r="45" spans="2:14" ht="13.5" thickTop="1" thickBot="1" x14ac:dyDescent="0.25">
      <c r="B45" s="53" t="s">
        <v>71</v>
      </c>
      <c r="C45" s="54">
        <v>6.6257000000000001</v>
      </c>
      <c r="K45" s="43"/>
      <c r="L45" s="43"/>
      <c r="M45" s="43"/>
      <c r="N45" s="43"/>
    </row>
    <row r="46" spans="2:14" ht="12.75" thickTop="1" x14ac:dyDescent="0.2">
      <c r="K46" s="43"/>
      <c r="L46" s="43"/>
      <c r="M46" s="43"/>
      <c r="N46" s="43"/>
    </row>
    <row r="47" spans="2:14" x14ac:dyDescent="0.2">
      <c r="K47" s="43"/>
      <c r="L47" s="43"/>
      <c r="M47" s="43"/>
      <c r="N47" s="43"/>
    </row>
    <row r="48" spans="2:14" x14ac:dyDescent="0.2">
      <c r="K48" s="43"/>
      <c r="L48" s="43"/>
      <c r="M48" s="43"/>
      <c r="N48" s="43"/>
    </row>
    <row r="49" spans="11:14" x14ac:dyDescent="0.2">
      <c r="K49" s="43"/>
      <c r="L49" s="43"/>
      <c r="M49" s="43"/>
      <c r="N49" s="43"/>
    </row>
    <row r="50" spans="11:14" x14ac:dyDescent="0.2">
      <c r="K50" s="43"/>
      <c r="L50" s="43"/>
      <c r="M50" s="43"/>
      <c r="N50" s="43"/>
    </row>
    <row r="51" spans="11:14" x14ac:dyDescent="0.2">
      <c r="K51" s="43"/>
      <c r="L51" s="43"/>
      <c r="M51" s="43"/>
      <c r="N51" s="43"/>
    </row>
    <row r="52" spans="11:14" x14ac:dyDescent="0.2">
      <c r="K52" s="43"/>
      <c r="L52" s="43"/>
      <c r="M52" s="43"/>
      <c r="N52" s="43"/>
    </row>
    <row r="53" spans="11:14" x14ac:dyDescent="0.2">
      <c r="K53" s="43"/>
      <c r="L53" s="43"/>
      <c r="M53" s="43"/>
      <c r="N53" s="43"/>
    </row>
    <row r="54" spans="11:14" x14ac:dyDescent="0.2">
      <c r="K54" s="43"/>
      <c r="L54" s="43"/>
      <c r="M54" s="43"/>
      <c r="N54" s="43"/>
    </row>
    <row r="55" spans="11:14" x14ac:dyDescent="0.2">
      <c r="K55" s="43"/>
      <c r="L55" s="43"/>
      <c r="M55" s="43"/>
      <c r="N55" s="43"/>
    </row>
    <row r="56" spans="11:14" x14ac:dyDescent="0.2">
      <c r="K56" s="43"/>
      <c r="L56" s="43"/>
      <c r="M56" s="43"/>
      <c r="N56" s="43"/>
    </row>
    <row r="57" spans="11:14" x14ac:dyDescent="0.2">
      <c r="K57" s="43"/>
      <c r="L57" s="43"/>
      <c r="M57" s="43"/>
      <c r="N57" s="43"/>
    </row>
    <row r="58" spans="11:14" x14ac:dyDescent="0.2">
      <c r="K58" s="43"/>
      <c r="L58" s="43"/>
      <c r="M58" s="43"/>
      <c r="N58" s="43"/>
    </row>
    <row r="59" spans="11:14" x14ac:dyDescent="0.2">
      <c r="K59" s="43"/>
      <c r="L59" s="43"/>
      <c r="M59" s="43"/>
      <c r="N59" s="43"/>
    </row>
    <row r="60" spans="11:14" x14ac:dyDescent="0.2">
      <c r="K60" s="43"/>
      <c r="L60" s="43"/>
      <c r="M60" s="43"/>
      <c r="N60" s="43"/>
    </row>
    <row r="61" spans="11:14" x14ac:dyDescent="0.2">
      <c r="K61" s="43"/>
      <c r="L61" s="43"/>
      <c r="M61" s="43"/>
      <c r="N61" s="43"/>
    </row>
    <row r="62" spans="11:14" x14ac:dyDescent="0.2">
      <c r="K62" s="43"/>
      <c r="L62" s="43"/>
      <c r="M62" s="43"/>
      <c r="N62" s="43"/>
    </row>
    <row r="63" spans="11:14" x14ac:dyDescent="0.2">
      <c r="K63" s="43"/>
      <c r="L63" s="43"/>
      <c r="M63" s="43"/>
      <c r="N63" s="43"/>
    </row>
    <row r="64" spans="11:14" x14ac:dyDescent="0.2">
      <c r="K64" s="43"/>
      <c r="L64" s="43"/>
      <c r="M64" s="43"/>
      <c r="N64" s="43"/>
    </row>
    <row r="65" spans="11:14" x14ac:dyDescent="0.2">
      <c r="K65" s="43"/>
      <c r="L65" s="43"/>
      <c r="M65" s="43"/>
      <c r="N65" s="43"/>
    </row>
    <row r="66" spans="11:14" x14ac:dyDescent="0.2">
      <c r="K66" s="43"/>
      <c r="L66" s="43"/>
      <c r="M66" s="43"/>
      <c r="N66" s="43"/>
    </row>
    <row r="67" spans="11:14" x14ac:dyDescent="0.2">
      <c r="K67" s="43"/>
      <c r="L67" s="43"/>
      <c r="M67" s="43"/>
      <c r="N67" s="43"/>
    </row>
    <row r="68" spans="11:14" x14ac:dyDescent="0.2">
      <c r="K68" s="43"/>
      <c r="L68" s="43"/>
      <c r="M68" s="43"/>
      <c r="N68" s="43"/>
    </row>
    <row r="69" spans="11:14" x14ac:dyDescent="0.2">
      <c r="K69" s="43"/>
      <c r="L69" s="43"/>
      <c r="M69" s="43"/>
      <c r="N69" s="43"/>
    </row>
    <row r="70" spans="11:14" x14ac:dyDescent="0.2">
      <c r="K70" s="43"/>
      <c r="L70" s="43"/>
      <c r="M70" s="43"/>
      <c r="N70" s="43"/>
    </row>
    <row r="71" spans="11:14" x14ac:dyDescent="0.2">
      <c r="K71" s="43"/>
      <c r="L71" s="43"/>
      <c r="M71" s="43"/>
      <c r="N71" s="43"/>
    </row>
    <row r="72" spans="11:14" x14ac:dyDescent="0.2">
      <c r="K72" s="43"/>
      <c r="L72" s="43"/>
      <c r="M72" s="43"/>
      <c r="N72" s="43"/>
    </row>
    <row r="73" spans="11:14" x14ac:dyDescent="0.2">
      <c r="K73" s="43"/>
      <c r="L73" s="43"/>
      <c r="M73" s="43"/>
      <c r="N73" s="43"/>
    </row>
    <row r="74" spans="11:14" x14ac:dyDescent="0.2">
      <c r="K74" s="43"/>
      <c r="L74" s="43"/>
      <c r="M74" s="43"/>
      <c r="N74" s="43"/>
    </row>
    <row r="75" spans="11:14" x14ac:dyDescent="0.2">
      <c r="K75" s="43"/>
      <c r="L75" s="43"/>
      <c r="M75" s="43"/>
      <c r="N75" s="43"/>
    </row>
    <row r="76" spans="11:14" x14ac:dyDescent="0.2">
      <c r="K76" s="43"/>
      <c r="L76" s="43"/>
      <c r="M76" s="43"/>
      <c r="N76" s="43"/>
    </row>
    <row r="77" spans="11:14" x14ac:dyDescent="0.2">
      <c r="K77" s="43"/>
      <c r="L77" s="43"/>
      <c r="M77" s="43"/>
      <c r="N77" s="43"/>
    </row>
    <row r="78" spans="11:14" x14ac:dyDescent="0.2">
      <c r="K78" s="43"/>
      <c r="L78" s="43"/>
      <c r="M78" s="43"/>
      <c r="N78" s="43"/>
    </row>
    <row r="79" spans="11:14" x14ac:dyDescent="0.2">
      <c r="K79" s="43"/>
      <c r="L79" s="43"/>
      <c r="M79" s="43"/>
      <c r="N79" s="43"/>
    </row>
    <row r="80" spans="11:14" x14ac:dyDescent="0.2">
      <c r="K80" s="43"/>
      <c r="L80" s="43"/>
      <c r="M80" s="43"/>
      <c r="N80" s="43"/>
    </row>
    <row r="81" spans="11:14" x14ac:dyDescent="0.2">
      <c r="K81" s="43"/>
      <c r="L81" s="43"/>
      <c r="M81" s="43"/>
      <c r="N81" s="43"/>
    </row>
    <row r="82" spans="11:14" x14ac:dyDescent="0.2">
      <c r="K82" s="43"/>
      <c r="L82" s="43"/>
      <c r="M82" s="43"/>
      <c r="N82" s="43"/>
    </row>
    <row r="83" spans="11:14" x14ac:dyDescent="0.2">
      <c r="K83" s="43"/>
      <c r="L83" s="43"/>
      <c r="M83" s="43"/>
      <c r="N83" s="43"/>
    </row>
    <row r="84" spans="11:14" x14ac:dyDescent="0.2">
      <c r="K84" s="43"/>
      <c r="L84" s="43"/>
      <c r="M84" s="43"/>
      <c r="N84" s="43"/>
    </row>
    <row r="85" spans="11:14" x14ac:dyDescent="0.2">
      <c r="K85" s="43"/>
      <c r="L85" s="43"/>
      <c r="M85" s="43"/>
      <c r="N85" s="43"/>
    </row>
    <row r="86" spans="11:14" x14ac:dyDescent="0.2">
      <c r="K86" s="43"/>
      <c r="L86" s="43"/>
      <c r="M86" s="43"/>
      <c r="N86" s="43"/>
    </row>
    <row r="87" spans="11:14" x14ac:dyDescent="0.2">
      <c r="K87" s="43"/>
      <c r="L87" s="43"/>
      <c r="M87" s="43"/>
      <c r="N87" s="43"/>
    </row>
    <row r="88" spans="11:14" x14ac:dyDescent="0.2">
      <c r="K88" s="43"/>
      <c r="L88" s="43"/>
      <c r="M88" s="43"/>
      <c r="N88" s="43"/>
    </row>
    <row r="89" spans="11:14" x14ac:dyDescent="0.2">
      <c r="K89" s="43"/>
      <c r="L89" s="43"/>
      <c r="M89" s="43"/>
      <c r="N89" s="43"/>
    </row>
    <row r="90" spans="11:14" x14ac:dyDescent="0.2">
      <c r="K90" s="43"/>
      <c r="L90" s="43"/>
      <c r="M90" s="43"/>
      <c r="N90" s="43"/>
    </row>
    <row r="91" spans="11:14" x14ac:dyDescent="0.2">
      <c r="K91" s="43"/>
      <c r="L91" s="43"/>
      <c r="M91" s="43"/>
      <c r="N91" s="43"/>
    </row>
    <row r="92" spans="11:14" x14ac:dyDescent="0.2">
      <c r="K92" s="43"/>
      <c r="L92" s="43"/>
      <c r="M92" s="43"/>
      <c r="N92" s="43"/>
    </row>
    <row r="93" spans="11:14" x14ac:dyDescent="0.2">
      <c r="K93" s="43"/>
      <c r="L93" s="43"/>
      <c r="M93" s="43"/>
      <c r="N93" s="43"/>
    </row>
    <row r="94" spans="11:14" x14ac:dyDescent="0.2">
      <c r="K94" s="43"/>
      <c r="L94" s="43"/>
      <c r="M94" s="43"/>
      <c r="N94" s="43"/>
    </row>
    <row r="95" spans="11:14" x14ac:dyDescent="0.2">
      <c r="K95" s="43"/>
      <c r="L95" s="43"/>
      <c r="M95" s="43"/>
      <c r="N95" s="43"/>
    </row>
    <row r="96" spans="11:14" x14ac:dyDescent="0.2">
      <c r="K96" s="43"/>
      <c r="L96" s="43"/>
      <c r="M96" s="43"/>
      <c r="N96" s="43"/>
    </row>
    <row r="97" spans="11:14" x14ac:dyDescent="0.2">
      <c r="K97" s="43"/>
      <c r="L97" s="43"/>
      <c r="M97" s="43"/>
      <c r="N97" s="43"/>
    </row>
    <row r="98" spans="11:14" x14ac:dyDescent="0.2">
      <c r="K98" s="43"/>
      <c r="L98" s="43"/>
      <c r="M98" s="43"/>
      <c r="N98" s="43"/>
    </row>
    <row r="99" spans="11:14" x14ac:dyDescent="0.2">
      <c r="K99" s="43"/>
      <c r="L99" s="43"/>
      <c r="M99" s="43"/>
      <c r="N99" s="43"/>
    </row>
    <row r="100" spans="11:14" x14ac:dyDescent="0.2">
      <c r="K100" s="43"/>
      <c r="L100" s="43"/>
      <c r="M100" s="43"/>
      <c r="N100" s="43"/>
    </row>
    <row r="101" spans="11:14" x14ac:dyDescent="0.2">
      <c r="K101" s="43"/>
      <c r="L101" s="43"/>
      <c r="M101" s="43"/>
      <c r="N101" s="43"/>
    </row>
    <row r="102" spans="11:14" x14ac:dyDescent="0.2">
      <c r="K102" s="43"/>
      <c r="L102" s="43"/>
      <c r="M102" s="43"/>
      <c r="N102" s="43"/>
    </row>
    <row r="103" spans="11:14" x14ac:dyDescent="0.2">
      <c r="K103" s="43"/>
      <c r="L103" s="43"/>
      <c r="M103" s="43"/>
      <c r="N103" s="43"/>
    </row>
    <row r="104" spans="11:14" x14ac:dyDescent="0.2">
      <c r="K104" s="43"/>
      <c r="L104" s="43"/>
      <c r="M104" s="43"/>
      <c r="N104" s="43"/>
    </row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2025-01-06 16:32:09</KDate>
  <Classification>MIS Internal</Classification>
  <Subclassification/>
  <HostName>MUMCMP01323</HostName>
  <Domain_User>CANARAROBECOMF/628</Domain_User>
  <IPAdd>192.9.198.194</IPAdd>
  <FilePath>Book17</FilePath>
  <KID>109819A0F0A5638717779290862085</KID>
  <UniqueName/>
  <Suggested/>
  <Justification/>
</Klassify>
</file>

<file path=customXml/itemProps1.xml><?xml version="1.0" encoding="utf-8"?>
<ds:datastoreItem xmlns:ds="http://schemas.openxmlformats.org/officeDocument/2006/customXml" ds:itemID="{CDE32A48-C205-4BB3-B306-F1B7FDE702D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2025-01-06T11:02:04Z</dcterms:created>
  <dcterms:modified xsi:type="dcterms:W3CDTF">2025-01-06T11:02:09Z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109819A0F0A5638717779290862085</vt:lpwstr>
  </property>
</Properties>
</file>