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C7804667-213A-4B52-B5A9-35E9BDADA3FF}" xr6:coauthVersionLast="47" xr6:coauthVersionMax="47" xr10:uidLastSave="{00000000-0000-0000-0000-000000000000}"/>
  <bookViews>
    <workbookView xWindow="-120" yWindow="-120" windowWidth="20730" windowHeight="11040" xr2:uid="{BDE07FB5-D5FD-40AC-92E3-0AA48DCF3F38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 s="1"/>
  <c r="F60" i="1"/>
  <c r="F61" i="1" s="1"/>
  <c r="G57" i="1"/>
  <c r="G56" i="1"/>
  <c r="F56" i="1"/>
  <c r="F57" i="1" s="1"/>
  <c r="F62" i="1" s="1"/>
  <c r="G6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<sst xmlns="http://schemas.openxmlformats.org/spreadsheetml/2006/main" count="222" uniqueCount="145">
  <si>
    <t>CANARA ROBECO INFRASTRUCTURE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</si>
  <si>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</si>
  <si>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</si>
  <si>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</si>
  <si>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</si>
  <si>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</si>
  <si>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</si>
  <si>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</si>
  <si>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</si>
  <si>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</si>
  <si>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</si>
  <si>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</si>
  <si>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</si>
  <si>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</si>
  <si>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</si>
  <si>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</si>
  <si>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</si>
  <si>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</si>
  <si>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</si>
  <si>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</si>
  <si>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</si>
  <si>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</si>
  <si>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Dixon Technologies (India) Ltd</t>
  </si>
  <si>
    <t>INE935N01020</t>
  </si>
  <si>
    <t>Consumer Durables</t>
  </si>
  <si>
    <t>Mid Cap</t>
  </si>
  <si>
    <t>Hitachi Energy India Ltd</t>
  </si>
  <si>
    <t>INE07Y701011</t>
  </si>
  <si>
    <t>Electrical Equipment</t>
  </si>
  <si>
    <t>Power Grid Corporation of India Ltd</t>
  </si>
  <si>
    <t>INE752E01010</t>
  </si>
  <si>
    <t>Reliance Industries Ltd</t>
  </si>
  <si>
    <t>INE002A01018</t>
  </si>
  <si>
    <t>Petroleum Products</t>
  </si>
  <si>
    <t>Kaynes Technology India Ltd</t>
  </si>
  <si>
    <t>INE918Z01012</t>
  </si>
  <si>
    <t>Industrial Manufacturing</t>
  </si>
  <si>
    <t>Benchmark: BSE India Infrastructure TRI</t>
  </si>
  <si>
    <t>Tata Power Co Ltd</t>
  </si>
  <si>
    <t>INE245A01021</t>
  </si>
  <si>
    <t>Interglobe Aviation Ltd</t>
  </si>
  <si>
    <t>INE646L01027</t>
  </si>
  <si>
    <t>Transport Services</t>
  </si>
  <si>
    <t>Bharti Airtel Ltd</t>
  </si>
  <si>
    <t>INE397D01024</t>
  </si>
  <si>
    <t>Telecom - Services</t>
  </si>
  <si>
    <t>Bharat Electronics Ltd</t>
  </si>
  <si>
    <t>INE263A01024</t>
  </si>
  <si>
    <t>Aerospace &amp; Defense</t>
  </si>
  <si>
    <t>State Bank of India</t>
  </si>
  <si>
    <t>INE062A01020</t>
  </si>
  <si>
    <t>Banks</t>
  </si>
  <si>
    <t>Power Finance Corporation Ltd</t>
  </si>
  <si>
    <t>INE134E01011</t>
  </si>
  <si>
    <t>Finance</t>
  </si>
  <si>
    <t>CG Power and Industrial Solutions Ltd</t>
  </si>
  <si>
    <t>INE067A01029</t>
  </si>
  <si>
    <t>Ge Vernova T&amp;D India Ltd</t>
  </si>
  <si>
    <t>INE200A01026</t>
  </si>
  <si>
    <t>V-Guard Industries Ltd</t>
  </si>
  <si>
    <t>INE951I01027</t>
  </si>
  <si>
    <t>Small Cap</t>
  </si>
  <si>
    <t>Voltas Ltd</t>
  </si>
  <si>
    <t>INE226A01021</t>
  </si>
  <si>
    <t>Cummins India Ltd</t>
  </si>
  <si>
    <t>INE298A01020</t>
  </si>
  <si>
    <t>Industrial Products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</si>
  <si>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</si>
  <si>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</si>
  <si>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</si>
  <si>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</si>
  <si>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</si>
  <si>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</si>
  <si>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Brigade Enterprises Ltd</t>
  </si>
  <si>
    <t>INE791I01019</t>
  </si>
  <si>
    <t>Realty</t>
  </si>
  <si>
    <t>ABB India Ltd</t>
  </si>
  <si>
    <t>INE117A01022</t>
  </si>
  <si>
    <t>Suzlon Energy Ltd</t>
  </si>
  <si>
    <t>INE040H01021</t>
  </si>
  <si>
    <t>Schaeffler India Ltd</t>
  </si>
  <si>
    <t>INE513A01022</t>
  </si>
  <si>
    <t>Auto Components</t>
  </si>
  <si>
    <t>KNR Constructions Ltd</t>
  </si>
  <si>
    <t>INE634I01029</t>
  </si>
  <si>
    <t>NTPC Green Energy Ltd</t>
  </si>
  <si>
    <t>INE0ONG01011</t>
  </si>
  <si>
    <t>KEC International Ltd</t>
  </si>
  <si>
    <t>INE389H01022</t>
  </si>
  <si>
    <t>Thermax Ltd</t>
  </si>
  <si>
    <t>INE152A01029</t>
  </si>
  <si>
    <t>Engineers India Ltd</t>
  </si>
  <si>
    <t>INE510A01028</t>
  </si>
  <si>
    <t>Hindustan Aeronautics Ltd</t>
  </si>
  <si>
    <t>INE066F01020</t>
  </si>
  <si>
    <t>Siemens Ltd</t>
  </si>
  <si>
    <t>INE003A01024</t>
  </si>
  <si>
    <t>Jyoti CNC Automation Ltd</t>
  </si>
  <si>
    <t>INE980O01024</t>
  </si>
  <si>
    <t>KEI Industries Ltd</t>
  </si>
  <si>
    <t>INE878B01027</t>
  </si>
  <si>
    <t>Praj Industries Ltd</t>
  </si>
  <si>
    <t>INE074A01025</t>
  </si>
  <si>
    <t>J.K. Cement Ltd</t>
  </si>
  <si>
    <t>INE823G01014</t>
  </si>
  <si>
    <t>GMM Pfaudler Ltd</t>
  </si>
  <si>
    <t>INE541A01023</t>
  </si>
  <si>
    <t>KSB Ltd</t>
  </si>
  <si>
    <t>INE999A01023</t>
  </si>
  <si>
    <t>Oil India Ltd</t>
  </si>
  <si>
    <t>INE274J01014</t>
  </si>
  <si>
    <t>Oil</t>
  </si>
  <si>
    <t>Hindalco Industries Ltd</t>
  </si>
  <si>
    <t>INE038A01020</t>
  </si>
  <si>
    <t>Non - Ferrous Metals</t>
  </si>
  <si>
    <t>Linde India Ltd</t>
  </si>
  <si>
    <t>INE473A01011</t>
  </si>
  <si>
    <t>Chemicals &amp; Petrochemicals</t>
  </si>
  <si>
    <t>Bharat Petroleum Corporation Ltd</t>
  </si>
  <si>
    <t>INE029A01011</t>
  </si>
  <si>
    <t>Timken India Ltd</t>
  </si>
  <si>
    <t>INE325A01013</t>
  </si>
  <si>
    <t>Great Eastern Shipping Co Ltd</t>
  </si>
  <si>
    <t>INE017A01032</t>
  </si>
  <si>
    <t>Gujarat Gas Ltd</t>
  </si>
  <si>
    <t>INE844O01030</t>
  </si>
  <si>
    <t>Gas</t>
  </si>
  <si>
    <t>Grindwell Norton Ltd</t>
  </si>
  <si>
    <t>INE536A01023</t>
  </si>
  <si>
    <t>3M India Ltd</t>
  </si>
  <si>
    <t>INE470A01017</t>
  </si>
  <si>
    <t>Diversified</t>
  </si>
  <si>
    <t>Waaree Energies Ltd</t>
  </si>
  <si>
    <t>INE377N01017</t>
  </si>
  <si>
    <t>VRL Logistics Ltd</t>
  </si>
  <si>
    <t>INE366I01010</t>
  </si>
  <si>
    <t>PNC Infratech Ltd</t>
  </si>
  <si>
    <t>INE195J01029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</si>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</sst>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FD4F-20EB-419F-822B-549420316C79}">
  <dimension ref="B1:M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4.285156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143401</v>
      </c>
      <c r="F7" s="19">
        <v>5173.41</v>
      </c>
      <c r="G7" s="19">
        <v>5.93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1131666</v>
      </c>
      <c r="F8" s="19">
        <v>3772.41</v>
      </c>
      <c r="G8" s="19">
        <v>4.33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17450</v>
      </c>
      <c r="F9" s="19">
        <v>3129.88</v>
      </c>
      <c r="G9" s="19">
        <v>3.59</v>
      </c>
      <c r="H9" s="19" t="s">
        <v>25</v>
      </c>
      <c r="J9" s="20"/>
      <c r="K9" s="20"/>
      <c r="L9" s="20"/>
      <c r="M9" s="20"/>
    </row>
    <row r="10" spans="2:13" x14ac:dyDescent="0.2">
      <c r="B10" s="21" t="s">
        <v>26</v>
      </c>
      <c r="C10" s="18" t="s">
        <v>27</v>
      </c>
      <c r="D10" s="18" t="s">
        <v>28</v>
      </c>
      <c r="E10" s="22">
        <v>21500</v>
      </c>
      <c r="F10" s="19">
        <v>3098.62</v>
      </c>
      <c r="G10" s="19">
        <v>3.55</v>
      </c>
      <c r="H10" s="19" t="s">
        <v>25</v>
      </c>
      <c r="J10" s="20"/>
      <c r="K10" s="20"/>
      <c r="L10" s="20"/>
      <c r="M10" s="20"/>
    </row>
    <row r="11" spans="2:13" x14ac:dyDescent="0.2">
      <c r="B11" s="21" t="s">
        <v>29</v>
      </c>
      <c r="C11" s="18" t="s">
        <v>30</v>
      </c>
      <c r="D11" s="18" t="s">
        <v>21</v>
      </c>
      <c r="E11" s="22">
        <v>977546</v>
      </c>
      <c r="F11" s="19">
        <v>3017.68</v>
      </c>
      <c r="G11" s="19">
        <v>3.46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31</v>
      </c>
      <c r="C12" s="18" t="s">
        <v>32</v>
      </c>
      <c r="D12" s="18" t="s">
        <v>33</v>
      </c>
      <c r="E12" s="22">
        <v>244750</v>
      </c>
      <c r="F12" s="19">
        <v>2974.81</v>
      </c>
      <c r="G12" s="19">
        <v>3.41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36</v>
      </c>
      <c r="E13" s="22">
        <v>38000</v>
      </c>
      <c r="F13" s="19">
        <v>2818.57</v>
      </c>
      <c r="G13" s="19">
        <v>3.23</v>
      </c>
      <c r="H13" s="19" t="s">
        <v>25</v>
      </c>
      <c r="J13" s="24"/>
      <c r="K13" s="25" t="s">
        <v>37</v>
      </c>
      <c r="L13" s="24"/>
    </row>
    <row r="14" spans="2:13" x14ac:dyDescent="0.2">
      <c r="B14" s="21" t="s">
        <v>38</v>
      </c>
      <c r="C14" s="18" t="s">
        <v>39</v>
      </c>
      <c r="D14" s="18" t="s">
        <v>21</v>
      </c>
      <c r="E14" s="22">
        <v>710000</v>
      </c>
      <c r="F14" s="19">
        <v>2786.04</v>
      </c>
      <c r="G14" s="19">
        <v>3.2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40</v>
      </c>
      <c r="C15" s="18" t="s">
        <v>41</v>
      </c>
      <c r="D15" s="18" t="s">
        <v>42</v>
      </c>
      <c r="E15" s="22">
        <v>60250</v>
      </c>
      <c r="F15" s="19">
        <v>2743.94</v>
      </c>
      <c r="G15" s="19">
        <v>3.15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166100</v>
      </c>
      <c r="F16" s="19">
        <v>2637.25</v>
      </c>
      <c r="G16" s="19">
        <v>3.03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46</v>
      </c>
      <c r="C17" s="18" t="s">
        <v>47</v>
      </c>
      <c r="D17" s="18" t="s">
        <v>48</v>
      </c>
      <c r="E17" s="22">
        <v>889000</v>
      </c>
      <c r="F17" s="19">
        <v>2606.1</v>
      </c>
      <c r="G17" s="19">
        <v>2.99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49</v>
      </c>
      <c r="C18" s="18" t="s">
        <v>50</v>
      </c>
      <c r="D18" s="18" t="s">
        <v>51</v>
      </c>
      <c r="E18" s="22">
        <v>320000</v>
      </c>
      <c r="F18" s="19">
        <v>2543.84</v>
      </c>
      <c r="G18" s="19">
        <v>2.92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52</v>
      </c>
      <c r="C19" s="18" t="s">
        <v>53</v>
      </c>
      <c r="D19" s="18" t="s">
        <v>54</v>
      </c>
      <c r="E19" s="22">
        <v>565000</v>
      </c>
      <c r="F19" s="19">
        <v>2534.0300000000002</v>
      </c>
      <c r="G19" s="19">
        <v>2.91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55</v>
      </c>
      <c r="C20" s="18" t="s">
        <v>56</v>
      </c>
      <c r="D20" s="18" t="s">
        <v>28</v>
      </c>
      <c r="E20" s="22">
        <v>343150</v>
      </c>
      <c r="F20" s="19">
        <v>2498.13</v>
      </c>
      <c r="G20" s="19">
        <v>2.87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28</v>
      </c>
      <c r="E21" s="22">
        <v>110566</v>
      </c>
      <c r="F21" s="19">
        <v>2295.2399999999998</v>
      </c>
      <c r="G21" s="19">
        <v>2.63</v>
      </c>
      <c r="H21" s="19" t="s">
        <v>25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24</v>
      </c>
      <c r="E22" s="22">
        <v>500000</v>
      </c>
      <c r="F22" s="19">
        <v>2112.5</v>
      </c>
      <c r="G22" s="19">
        <v>2.42</v>
      </c>
      <c r="H22" s="19" t="s">
        <v>61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24</v>
      </c>
      <c r="E23" s="22">
        <v>116100</v>
      </c>
      <c r="F23" s="19">
        <v>2078.13</v>
      </c>
      <c r="G23" s="19">
        <v>2.38</v>
      </c>
      <c r="H23" s="19" t="s">
        <v>25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57500</v>
      </c>
      <c r="F24" s="19">
        <v>1882.55</v>
      </c>
      <c r="G24" s="19">
        <v>2.16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69</v>
      </c>
      <c r="E25" s="22">
        <v>15850</v>
      </c>
      <c r="F25" s="19">
        <v>1811.08</v>
      </c>
      <c r="G25" s="19">
        <v>2.08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70</v>
      </c>
      <c r="C26" s="18" t="s">
        <v>71</v>
      </c>
      <c r="D26" s="18" t="s">
        <v>72</v>
      </c>
      <c r="E26" s="22">
        <v>425000</v>
      </c>
      <c r="F26" s="19">
        <v>1632.64</v>
      </c>
      <c r="G26" s="19">
        <v>1.87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75</v>
      </c>
      <c r="E27" s="22">
        <v>125000</v>
      </c>
      <c r="F27" s="19">
        <v>1553.75</v>
      </c>
      <c r="G27" s="19">
        <v>1.78</v>
      </c>
      <c r="H27" s="19" t="s">
        <v>61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28</v>
      </c>
      <c r="E28" s="22">
        <v>21450</v>
      </c>
      <c r="F28" s="19">
        <v>1482.68</v>
      </c>
      <c r="G28" s="19">
        <v>1.7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78</v>
      </c>
      <c r="C29" s="18" t="s">
        <v>79</v>
      </c>
      <c r="D29" s="18" t="s">
        <v>28</v>
      </c>
      <c r="E29" s="22">
        <v>2314000</v>
      </c>
      <c r="F29" s="19">
        <v>1439.77</v>
      </c>
      <c r="G29" s="19">
        <v>1.65</v>
      </c>
      <c r="H29" s="19" t="s">
        <v>25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41549</v>
      </c>
      <c r="F30" s="19">
        <v>1415.08</v>
      </c>
      <c r="G30" s="19">
        <v>1.62</v>
      </c>
      <c r="H30" s="19" t="s">
        <v>25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17</v>
      </c>
      <c r="E31" s="22">
        <v>402874</v>
      </c>
      <c r="F31" s="19">
        <v>1394.55</v>
      </c>
      <c r="G31" s="19">
        <v>1.6</v>
      </c>
      <c r="H31" s="19" t="s">
        <v>61</v>
      </c>
      <c r="J31" s="24"/>
      <c r="K31" s="24"/>
      <c r="L31" s="24"/>
      <c r="M31" s="24"/>
    </row>
    <row r="32" spans="2:13" x14ac:dyDescent="0.2">
      <c r="B32" s="21" t="s">
        <v>85</v>
      </c>
      <c r="C32" s="18" t="s">
        <v>86</v>
      </c>
      <c r="D32" s="18" t="s">
        <v>21</v>
      </c>
      <c r="E32" s="22">
        <v>1036234</v>
      </c>
      <c r="F32" s="19">
        <v>1317.99</v>
      </c>
      <c r="G32" s="19">
        <v>1.51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87</v>
      </c>
      <c r="C33" s="18" t="s">
        <v>88</v>
      </c>
      <c r="D33" s="18" t="s">
        <v>17</v>
      </c>
      <c r="E33" s="22">
        <v>108719</v>
      </c>
      <c r="F33" s="19">
        <v>1303.32</v>
      </c>
      <c r="G33" s="19">
        <v>1.5</v>
      </c>
      <c r="H33" s="19" t="s">
        <v>61</v>
      </c>
      <c r="J33" s="24"/>
      <c r="K33" s="24"/>
      <c r="L33" s="24"/>
      <c r="M33" s="24"/>
    </row>
    <row r="34" spans="2:13" x14ac:dyDescent="0.2">
      <c r="B34" s="21" t="s">
        <v>89</v>
      </c>
      <c r="C34" s="18" t="s">
        <v>90</v>
      </c>
      <c r="D34" s="18" t="s">
        <v>28</v>
      </c>
      <c r="E34" s="22">
        <v>32000</v>
      </c>
      <c r="F34" s="19">
        <v>1292.72</v>
      </c>
      <c r="G34" s="19">
        <v>1.48</v>
      </c>
      <c r="H34" s="19" t="s">
        <v>25</v>
      </c>
      <c r="J34" s="24"/>
      <c r="K34" s="24"/>
      <c r="L34" s="24"/>
      <c r="M34" s="24"/>
    </row>
    <row r="35" spans="2:13" x14ac:dyDescent="0.2">
      <c r="B35" s="21" t="s">
        <v>91</v>
      </c>
      <c r="C35" s="18" t="s">
        <v>92</v>
      </c>
      <c r="D35" s="18" t="s">
        <v>17</v>
      </c>
      <c r="E35" s="22">
        <v>700000</v>
      </c>
      <c r="F35" s="19">
        <v>1274.07</v>
      </c>
      <c r="G35" s="19">
        <v>1.46</v>
      </c>
      <c r="H35" s="19" t="s">
        <v>61</v>
      </c>
      <c r="J35" s="24"/>
      <c r="K35" s="24"/>
      <c r="L35" s="24"/>
      <c r="M35" s="24"/>
    </row>
    <row r="36" spans="2:13" x14ac:dyDescent="0.2">
      <c r="B36" s="21" t="s">
        <v>93</v>
      </c>
      <c r="C36" s="18" t="s">
        <v>94</v>
      </c>
      <c r="D36" s="18" t="s">
        <v>48</v>
      </c>
      <c r="E36" s="22">
        <v>29500</v>
      </c>
      <c r="F36" s="19">
        <v>1232.6099999999999</v>
      </c>
      <c r="G36" s="19">
        <v>1.41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95</v>
      </c>
      <c r="C37" s="18" t="s">
        <v>96</v>
      </c>
      <c r="D37" s="18" t="s">
        <v>28</v>
      </c>
      <c r="E37" s="22">
        <v>18550</v>
      </c>
      <c r="F37" s="19">
        <v>1212.44</v>
      </c>
      <c r="G37" s="19">
        <v>1.39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97</v>
      </c>
      <c r="C38" s="18" t="s">
        <v>98</v>
      </c>
      <c r="D38" s="18" t="s">
        <v>36</v>
      </c>
      <c r="E38" s="22">
        <v>89768</v>
      </c>
      <c r="F38" s="19">
        <v>1212.4100000000001</v>
      </c>
      <c r="G38" s="19">
        <v>1.39</v>
      </c>
      <c r="H38" s="19" t="s">
        <v>61</v>
      </c>
      <c r="J38" s="24"/>
      <c r="K38" s="24"/>
      <c r="L38" s="24"/>
      <c r="M38" s="24"/>
    </row>
    <row r="39" spans="2:13" x14ac:dyDescent="0.2">
      <c r="B39" s="21" t="s">
        <v>99</v>
      </c>
      <c r="C39" s="18" t="s">
        <v>100</v>
      </c>
      <c r="D39" s="18" t="s">
        <v>66</v>
      </c>
      <c r="E39" s="22">
        <v>25000</v>
      </c>
      <c r="F39" s="19">
        <v>1109.1600000000001</v>
      </c>
      <c r="G39" s="19">
        <v>1.27</v>
      </c>
      <c r="H39" s="19" t="s">
        <v>25</v>
      </c>
      <c r="J39" s="24"/>
      <c r="K39" s="24"/>
      <c r="L39" s="24"/>
      <c r="M39" s="24"/>
    </row>
    <row r="40" spans="2:13" x14ac:dyDescent="0.2">
      <c r="B40" s="21" t="s">
        <v>101</v>
      </c>
      <c r="C40" s="18" t="s">
        <v>102</v>
      </c>
      <c r="D40" s="18" t="s">
        <v>36</v>
      </c>
      <c r="E40" s="22">
        <v>135000</v>
      </c>
      <c r="F40" s="19">
        <v>1108.55</v>
      </c>
      <c r="G40" s="19">
        <v>1.27</v>
      </c>
      <c r="H40" s="19" t="s">
        <v>61</v>
      </c>
      <c r="J40" s="24"/>
      <c r="K40" s="24"/>
      <c r="L40" s="24"/>
      <c r="M40" s="24"/>
    </row>
    <row r="41" spans="2:13" x14ac:dyDescent="0.2">
      <c r="B41" s="21" t="s">
        <v>103</v>
      </c>
      <c r="C41" s="18" t="s">
        <v>104</v>
      </c>
      <c r="D41" s="18" t="s">
        <v>69</v>
      </c>
      <c r="E41" s="22">
        <v>23500</v>
      </c>
      <c r="F41" s="19">
        <v>1079.92</v>
      </c>
      <c r="G41" s="19">
        <v>1.24</v>
      </c>
      <c r="H41" s="19" t="s">
        <v>25</v>
      </c>
      <c r="J41" s="24"/>
      <c r="K41" s="24"/>
      <c r="L41" s="24"/>
      <c r="M41" s="24"/>
    </row>
    <row r="42" spans="2:13" x14ac:dyDescent="0.2">
      <c r="B42" s="21" t="s">
        <v>105</v>
      </c>
      <c r="C42" s="18" t="s">
        <v>106</v>
      </c>
      <c r="D42" s="18" t="s">
        <v>36</v>
      </c>
      <c r="E42" s="22">
        <v>88000</v>
      </c>
      <c r="F42" s="19">
        <v>1037.1199999999999</v>
      </c>
      <c r="G42" s="19">
        <v>1.19</v>
      </c>
      <c r="H42" s="19" t="s">
        <v>61</v>
      </c>
      <c r="J42" s="24"/>
      <c r="K42" s="24"/>
      <c r="L42" s="24"/>
      <c r="M42" s="24"/>
    </row>
    <row r="43" spans="2:13" x14ac:dyDescent="0.2">
      <c r="B43" s="21" t="s">
        <v>107</v>
      </c>
      <c r="C43" s="18" t="s">
        <v>108</v>
      </c>
      <c r="D43" s="18" t="s">
        <v>66</v>
      </c>
      <c r="E43" s="22">
        <v>130850</v>
      </c>
      <c r="F43" s="19">
        <v>1005.32</v>
      </c>
      <c r="G43" s="19">
        <v>1.1499999999999999</v>
      </c>
      <c r="H43" s="19" t="s">
        <v>61</v>
      </c>
      <c r="J43" s="24"/>
      <c r="K43" s="24"/>
      <c r="L43" s="24"/>
      <c r="M43" s="24"/>
    </row>
    <row r="44" spans="2:13" x14ac:dyDescent="0.2">
      <c r="B44" s="21" t="s">
        <v>109</v>
      </c>
      <c r="C44" s="18" t="s">
        <v>110</v>
      </c>
      <c r="D44" s="18" t="s">
        <v>111</v>
      </c>
      <c r="E44" s="22">
        <v>225000</v>
      </c>
      <c r="F44" s="19">
        <v>969.19</v>
      </c>
      <c r="G44" s="19">
        <v>1.1100000000000001</v>
      </c>
      <c r="H44" s="19" t="s">
        <v>25</v>
      </c>
      <c r="J44" s="24"/>
      <c r="K44" s="24"/>
      <c r="L44" s="24"/>
      <c r="M44" s="24"/>
    </row>
    <row r="45" spans="2:13" x14ac:dyDescent="0.2">
      <c r="B45" s="21" t="s">
        <v>112</v>
      </c>
      <c r="C45" s="18" t="s">
        <v>113</v>
      </c>
      <c r="D45" s="18" t="s">
        <v>114</v>
      </c>
      <c r="E45" s="22">
        <v>158000</v>
      </c>
      <c r="F45" s="19">
        <v>951.87</v>
      </c>
      <c r="G45" s="19">
        <v>1.0900000000000001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115</v>
      </c>
      <c r="C46" s="18" t="s">
        <v>116</v>
      </c>
      <c r="D46" s="18" t="s">
        <v>117</v>
      </c>
      <c r="E46" s="22">
        <v>15515</v>
      </c>
      <c r="F46" s="19">
        <v>930.29</v>
      </c>
      <c r="G46" s="19">
        <v>1.07</v>
      </c>
      <c r="H46" s="19" t="s">
        <v>25</v>
      </c>
      <c r="J46" s="24"/>
      <c r="K46" s="24"/>
      <c r="L46" s="24"/>
      <c r="M46" s="24"/>
    </row>
    <row r="47" spans="2:13" x14ac:dyDescent="0.2">
      <c r="B47" s="21" t="s">
        <v>118</v>
      </c>
      <c r="C47" s="18" t="s">
        <v>119</v>
      </c>
      <c r="D47" s="18" t="s">
        <v>33</v>
      </c>
      <c r="E47" s="22">
        <v>315000</v>
      </c>
      <c r="F47" s="19">
        <v>921.22</v>
      </c>
      <c r="G47" s="19">
        <v>1.06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120</v>
      </c>
      <c r="C48" s="18" t="s">
        <v>121</v>
      </c>
      <c r="D48" s="18" t="s">
        <v>66</v>
      </c>
      <c r="E48" s="22">
        <v>29500</v>
      </c>
      <c r="F48" s="19">
        <v>920.93</v>
      </c>
      <c r="G48" s="19">
        <v>1.06</v>
      </c>
      <c r="H48" s="19" t="s">
        <v>61</v>
      </c>
      <c r="J48" s="24"/>
      <c r="K48" s="24"/>
      <c r="L48" s="24"/>
      <c r="M48" s="24"/>
    </row>
    <row r="49" spans="2:13" x14ac:dyDescent="0.2">
      <c r="B49" s="21" t="s">
        <v>122</v>
      </c>
      <c r="C49" s="18" t="s">
        <v>123</v>
      </c>
      <c r="D49" s="18" t="s">
        <v>42</v>
      </c>
      <c r="E49" s="22">
        <v>85000</v>
      </c>
      <c r="F49" s="19">
        <v>817.7</v>
      </c>
      <c r="G49" s="19">
        <v>0.94</v>
      </c>
      <c r="H49" s="19" t="s">
        <v>61</v>
      </c>
      <c r="J49" s="24"/>
      <c r="K49" s="24"/>
      <c r="L49" s="24"/>
      <c r="M49" s="24"/>
    </row>
    <row r="50" spans="2:13" x14ac:dyDescent="0.2">
      <c r="B50" s="21" t="s">
        <v>124</v>
      </c>
      <c r="C50" s="18" t="s">
        <v>125</v>
      </c>
      <c r="D50" s="18" t="s">
        <v>126</v>
      </c>
      <c r="E50" s="22">
        <v>120000</v>
      </c>
      <c r="F50" s="19">
        <v>598.44000000000005</v>
      </c>
      <c r="G50" s="19">
        <v>0.69</v>
      </c>
      <c r="H50" s="19" t="s">
        <v>25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66</v>
      </c>
      <c r="E51" s="22">
        <v>24500</v>
      </c>
      <c r="F51" s="19">
        <v>470.38</v>
      </c>
      <c r="G51" s="19">
        <v>0.54</v>
      </c>
      <c r="H51" s="19" t="s">
        <v>61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131</v>
      </c>
      <c r="E52" s="22">
        <v>1450</v>
      </c>
      <c r="F52" s="19">
        <v>440.7</v>
      </c>
      <c r="G52" s="19">
        <v>0.51</v>
      </c>
      <c r="H52" s="19" t="s">
        <v>25</v>
      </c>
      <c r="J52" s="24"/>
      <c r="K52" s="24"/>
      <c r="L52" s="24"/>
      <c r="M52" s="24"/>
    </row>
    <row r="53" spans="2:13" x14ac:dyDescent="0.2">
      <c r="B53" s="21" t="s">
        <v>132</v>
      </c>
      <c r="C53" s="18" t="s">
        <v>133</v>
      </c>
      <c r="D53" s="18" t="s">
        <v>28</v>
      </c>
      <c r="E53" s="22">
        <v>13410</v>
      </c>
      <c r="F53" s="19">
        <v>382.8</v>
      </c>
      <c r="G53" s="19">
        <v>0.44</v>
      </c>
      <c r="H53" s="19" t="s">
        <v>25</v>
      </c>
      <c r="J53" s="24"/>
      <c r="K53" s="24"/>
      <c r="L53" s="24"/>
      <c r="M53" s="24"/>
    </row>
    <row r="54" spans="2:13" x14ac:dyDescent="0.2">
      <c r="B54" s="21" t="s">
        <v>134</v>
      </c>
      <c r="C54" s="18" t="s">
        <v>135</v>
      </c>
      <c r="D54" s="18" t="s">
        <v>42</v>
      </c>
      <c r="E54" s="22">
        <v>57230</v>
      </c>
      <c r="F54" s="19">
        <v>289.10000000000002</v>
      </c>
      <c r="G54" s="19">
        <v>0.33</v>
      </c>
      <c r="H54" s="19" t="s">
        <v>61</v>
      </c>
      <c r="J54" s="24"/>
      <c r="K54" s="24"/>
      <c r="L54" s="24"/>
      <c r="M54" s="24"/>
    </row>
    <row r="55" spans="2:13" x14ac:dyDescent="0.2">
      <c r="B55" s="21" t="s">
        <v>136</v>
      </c>
      <c r="C55" s="18" t="s">
        <v>137</v>
      </c>
      <c r="D55" s="18" t="s">
        <v>17</v>
      </c>
      <c r="E55" s="22">
        <v>71000</v>
      </c>
      <c r="F55" s="19">
        <v>236.82</v>
      </c>
      <c r="G55" s="19">
        <v>0.27</v>
      </c>
      <c r="H55" s="19" t="s">
        <v>61</v>
      </c>
      <c r="J55" s="24"/>
      <c r="K55" s="24"/>
      <c r="L55" s="24"/>
      <c r="M55" s="24"/>
    </row>
    <row r="56" spans="2:13" x14ac:dyDescent="0.2">
      <c r="B56" s="26" t="s">
        <v>138</v>
      </c>
      <c r="C56" s="27"/>
      <c r="D56" s="27"/>
      <c r="E56" s="27"/>
      <c r="F56" s="28">
        <f>SUM(F7:F55)</f>
        <v>83547.750000000015</v>
      </c>
      <c r="G56" s="28">
        <f>SUM(G7:G55)</f>
        <v>95.83</v>
      </c>
      <c r="H56" s="28"/>
      <c r="J56" s="24"/>
      <c r="K56" s="24"/>
      <c r="L56" s="24"/>
      <c r="M56" s="24"/>
    </row>
    <row r="57" spans="2:13" x14ac:dyDescent="0.2">
      <c r="B57" s="29" t="s">
        <v>139</v>
      </c>
      <c r="C57" s="29"/>
      <c r="D57" s="29"/>
      <c r="E57" s="29"/>
      <c r="F57" s="30">
        <f>F56</f>
        <v>83547.750000000015</v>
      </c>
      <c r="G57" s="30">
        <f>G56</f>
        <v>95.83</v>
      </c>
      <c r="H57" s="30"/>
      <c r="J57" s="24"/>
      <c r="K57" s="24"/>
      <c r="L57" s="24"/>
      <c r="M57" s="24"/>
    </row>
    <row r="58" spans="2:13" x14ac:dyDescent="0.2">
      <c r="B58" s="31" t="s">
        <v>140</v>
      </c>
      <c r="C58" s="32"/>
      <c r="D58" s="32"/>
      <c r="E58" s="32"/>
      <c r="F58" s="33"/>
      <c r="G58" s="33"/>
      <c r="H58" s="33"/>
      <c r="J58" s="24"/>
      <c r="K58" s="24"/>
      <c r="L58" s="24"/>
      <c r="M58" s="24"/>
    </row>
    <row r="59" spans="2:13" x14ac:dyDescent="0.2">
      <c r="B59" s="21" t="s">
        <v>140</v>
      </c>
      <c r="C59" s="21"/>
      <c r="D59" s="18"/>
      <c r="E59" s="18"/>
      <c r="F59" s="19">
        <v>3887.8</v>
      </c>
      <c r="G59" s="19">
        <v>4.46</v>
      </c>
      <c r="H59" s="19"/>
      <c r="J59" s="24"/>
      <c r="K59" s="24"/>
      <c r="L59" s="24"/>
      <c r="M59" s="24"/>
    </row>
    <row r="60" spans="2:13" x14ac:dyDescent="0.2">
      <c r="B60" s="26" t="s">
        <v>138</v>
      </c>
      <c r="C60" s="27"/>
      <c r="D60" s="27"/>
      <c r="E60" s="27"/>
      <c r="F60" s="28">
        <f>SUM(F58:F59)</f>
        <v>3887.8</v>
      </c>
      <c r="G60" s="28">
        <f>SUM(G58:G59)</f>
        <v>4.46</v>
      </c>
      <c r="H60" s="28"/>
      <c r="J60" s="24"/>
      <c r="K60" s="24"/>
      <c r="L60" s="24"/>
      <c r="M60" s="24"/>
    </row>
    <row r="61" spans="2:13" x14ac:dyDescent="0.2">
      <c r="B61" s="34" t="s">
        <v>139</v>
      </c>
      <c r="C61" s="34"/>
      <c r="D61" s="34"/>
      <c r="E61" s="34"/>
      <c r="F61" s="35">
        <f>F60</f>
        <v>3887.8</v>
      </c>
      <c r="G61" s="35">
        <f>G60</f>
        <v>4.46</v>
      </c>
      <c r="H61" s="35"/>
      <c r="J61" s="24"/>
      <c r="K61" s="24"/>
      <c r="L61" s="24"/>
      <c r="M61" s="24"/>
    </row>
    <row r="62" spans="2:13" x14ac:dyDescent="0.2">
      <c r="B62" s="36" t="s">
        <v>141</v>
      </c>
      <c r="C62" s="36"/>
      <c r="D62" s="36"/>
      <c r="E62" s="36"/>
      <c r="F62" s="37">
        <f>F63-(+F57+F61)</f>
        <v>-259.76000000002387</v>
      </c>
      <c r="G62" s="37">
        <f>G63-(+G57+G61)</f>
        <v>-0.28999999999999204</v>
      </c>
      <c r="H62" s="37"/>
      <c r="J62" s="24"/>
      <c r="K62" s="24"/>
      <c r="L62" s="24"/>
      <c r="M62" s="24"/>
    </row>
    <row r="63" spans="2:13" x14ac:dyDescent="0.2">
      <c r="B63" s="36" t="s">
        <v>142</v>
      </c>
      <c r="C63" s="36"/>
      <c r="D63" s="36"/>
      <c r="E63" s="36"/>
      <c r="F63" s="37">
        <v>87175.79</v>
      </c>
      <c r="G63" s="37">
        <v>100</v>
      </c>
      <c r="H63" s="37"/>
      <c r="J63" s="24"/>
      <c r="K63" s="24"/>
      <c r="L63" s="24"/>
      <c r="M63" s="24"/>
    </row>
    <row r="64" spans="2:13" x14ac:dyDescent="0.2">
      <c r="J64" s="24"/>
      <c r="K64" s="24"/>
      <c r="L64" s="24"/>
      <c r="M64" s="24"/>
    </row>
    <row r="65" spans="2:13" ht="12.75" thickBot="1" x14ac:dyDescent="0.25">
      <c r="B65" s="39"/>
      <c r="J65" s="24"/>
      <c r="K65" s="24"/>
      <c r="L65" s="24"/>
      <c r="M65" s="24"/>
    </row>
    <row r="66" spans="2:13" ht="13.5" thickTop="1" thickBot="1" x14ac:dyDescent="0.25">
      <c r="B66" s="40" t="s">
        <v>143</v>
      </c>
      <c r="C66" s="41" t="s">
        <v>144</v>
      </c>
      <c r="J66" s="24"/>
      <c r="K66" s="24"/>
      <c r="L66" s="24"/>
      <c r="M66" s="24"/>
    </row>
    <row r="67" spans="2:13" ht="12.75" thickTop="1" x14ac:dyDescent="0.2">
      <c r="J67" s="24"/>
      <c r="K67" s="24"/>
      <c r="L67" s="24"/>
      <c r="M67" s="24"/>
    </row>
    <row r="68" spans="2:13" x14ac:dyDescent="0.2">
      <c r="J68" s="24"/>
      <c r="K68" s="24"/>
      <c r="L68" s="24"/>
      <c r="M68" s="24"/>
    </row>
    <row r="69" spans="2:13" x14ac:dyDescent="0.2">
      <c r="J69" s="24"/>
      <c r="K69" s="24"/>
      <c r="L69" s="24"/>
      <c r="M69" s="24"/>
    </row>
    <row r="70" spans="2:13" x14ac:dyDescent="0.2">
      <c r="J70" s="24"/>
      <c r="K70" s="24"/>
      <c r="L70" s="24"/>
      <c r="M70" s="24"/>
    </row>
    <row r="71" spans="2:13" x14ac:dyDescent="0.2">
      <c r="J71" s="24"/>
      <c r="K71" s="24"/>
      <c r="L71" s="24"/>
      <c r="M71" s="24"/>
    </row>
    <row r="72" spans="2:13" x14ac:dyDescent="0.2">
      <c r="J72" s="24"/>
      <c r="K72" s="24"/>
      <c r="L72" s="24"/>
      <c r="M72" s="24"/>
    </row>
    <row r="73" spans="2:13" x14ac:dyDescent="0.2">
      <c r="J73" s="24"/>
      <c r="K73" s="24"/>
      <c r="L73" s="24"/>
      <c r="M73" s="24"/>
    </row>
    <row r="74" spans="2:13" x14ac:dyDescent="0.2">
      <c r="J74" s="24"/>
      <c r="K74" s="24"/>
      <c r="L74" s="24"/>
      <c r="M74" s="24"/>
    </row>
    <row r="75" spans="2:13" x14ac:dyDescent="0.2">
      <c r="J75" s="24"/>
      <c r="K75" s="24"/>
      <c r="L75" s="24"/>
      <c r="M75" s="24"/>
    </row>
    <row r="76" spans="2:13" x14ac:dyDescent="0.2">
      <c r="J76" s="24"/>
      <c r="K76" s="24"/>
      <c r="L76" s="24"/>
      <c r="M76" s="24"/>
    </row>
    <row r="77" spans="2:13" x14ac:dyDescent="0.2"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16:29:02</KDate>
  <Classification>MIS Internal</Classification>
  <Subclassification/>
  <HostName>MUMCMP01323</HostName>
  <Domain_User>CANARAROBECOMF/628</Domain_User>
  <IPAdd>192.9.198.194</IPAdd>
  <FilePath>Book1</FilePath>
  <KID>109819A0F0A5638717777421741547</KID>
  <UniqueName/>
  <Suggested/>
  <Justification/>
</Klassify>
</file>

<file path=customXml/itemProps1.xml><?xml version="1.0" encoding="utf-8"?>
<ds:datastoreItem xmlns:ds="http://schemas.openxmlformats.org/officeDocument/2006/customXml" ds:itemID="{77C346D3-B7BF-4E92-A56C-5A7DA806A1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2025-01-06T10:59:00Z</dcterms:created>
  <dcterms:modified xsi:type="dcterms:W3CDTF">2025-01-06T10:59:02Z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109819A0F0A5638717777421741547</vt:lpwstr>
  </property>
</Properties>
</file>