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"/>
    </mc:Choice>
  </mc:AlternateContent>
  <xr:revisionPtr revIDLastSave="0" documentId="8_{8FAF547E-007A-4BF6-9172-68016E7ED20B}" xr6:coauthVersionLast="47" xr6:coauthVersionMax="47" xr10:uidLastSave="{00000000-0000-0000-0000-000000000000}"/>
  <bookViews>
    <workbookView xWindow="-120" yWindow="-120" windowWidth="20730" windowHeight="11160" xr2:uid="{3BF24210-3A90-4E14-8A21-691077F73556}"/>
  </bookViews>
  <sheets>
    <sheet name="L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65" i="1" s="1"/>
  <c r="F64" i="1"/>
  <c r="F65" i="1" s="1"/>
  <c r="G61" i="1"/>
  <c r="F61" i="1"/>
  <c r="G57" i="1"/>
  <c r="F57" i="1"/>
  <c r="G45" i="1"/>
  <c r="F45" i="1"/>
  <c r="G23" i="1"/>
  <c r="G58" i="1" s="1"/>
  <c r="F23" i="1"/>
  <c r="F58" i="1" s="1"/>
  <c r="G10" i="1"/>
  <c r="G11" i="1" s="1"/>
  <c r="F10" i="1"/>
  <c r="F11" i="1" s="1"/>
  <c r="F66" i="1" l="1"/>
  <c r="G66" i="1"/>
</calcChain>
</file>

<file path=xl/sharedStrings.xml><?xml version="1.0" encoding="utf-8"?>
<sst xmlns="http://schemas.openxmlformats.org/spreadsheetml/2006/main" count="177" uniqueCount="133">
  <si>
    <t>CANARA ROBECO LIQUID FUND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</si>
  <si>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</si>
  <si>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</si>
  <si>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</si>
  <si>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</si>
  <si>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</si>
  <si>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</si>
  <si>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</si>
  <si>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</si>
  <si>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Apr'24</t>
  </si>
  <si>
    <t>Benchmark Risk-o-meter Level- Apr'24</t>
  </si>
  <si>
    <t>Scheme Risk-o-meter Level- Mar'24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</si>
  <si>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</si>
  <si>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</si>
  <si>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</si>
  <si>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</si>
  <si>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</si>
  <si>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</si>
  <si>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</si>
  <si>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</si>
  <si>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7.52% NHPC Ltd (06/06/2024) **</t>
  </si>
  <si>
    <t>INE848E07997</t>
  </si>
  <si>
    <t>CARE AAA</t>
  </si>
  <si>
    <t>Relatively Low (Class I)</t>
  </si>
  <si>
    <t>A-I</t>
  </si>
  <si>
    <t>5.70% Bajaj Housing Finance Ltd (10/06/2024) **</t>
  </si>
  <si>
    <t>INE377Y07227</t>
  </si>
  <si>
    <t>CRISIL AAA</t>
  </si>
  <si>
    <t>5.75% LIC Housing Finance Ltd (14/06/2024) **</t>
  </si>
  <si>
    <t>INE115A07PS5</t>
  </si>
  <si>
    <t>Moderate 
(Class II)</t>
  </si>
  <si>
    <t>Sub Total</t>
  </si>
  <si>
    <t>Total</t>
  </si>
  <si>
    <t>Relatively High (Class III)</t>
  </si>
  <si>
    <t>Money Market Instruments</t>
  </si>
  <si>
    <t>Certificate of Deposit</t>
  </si>
  <si>
    <t>Benchmark: CRISIL Liquid Debt A-I Index</t>
  </si>
  <si>
    <t>Punjab National Bank (01/07/2024) ** #</t>
  </si>
  <si>
    <t>INE160A16OQ9</t>
  </si>
  <si>
    <t>ICRA A1+</t>
  </si>
  <si>
    <t>ICICI Bank Ltd (12/06/2024) #</t>
  </si>
  <si>
    <t>INE090AD6089</t>
  </si>
  <si>
    <t>HDFC Bank Ltd (10/06/2024) ** #</t>
  </si>
  <si>
    <t>INE040A16ET8</t>
  </si>
  <si>
    <t>CARE A1+</t>
  </si>
  <si>
    <t>ICICI Bank Ltd (13/06/2024) #</t>
  </si>
  <si>
    <t>INE090A169Z3</t>
  </si>
  <si>
    <t>Small Industries Development Bank of India (06/06/2024) ** #</t>
  </si>
  <si>
    <t>INE556F16AK9</t>
  </si>
  <si>
    <t>HDFC Bank Ltd (14/06/2024) #</t>
  </si>
  <si>
    <t>INE040A16DZ7</t>
  </si>
  <si>
    <t>Bank of Baroda (17/05/2024) ** #</t>
  </si>
  <si>
    <t>INE028A16EJ4</t>
  </si>
  <si>
    <t>IND A1+</t>
  </si>
  <si>
    <t>Bank of Baroda (05/06/2024) ** #</t>
  </si>
  <si>
    <t>INE028A16FD4</t>
  </si>
  <si>
    <t>Axis Bank Ltd (13/05/2024) ** #</t>
  </si>
  <si>
    <t>INE238AD6660</t>
  </si>
  <si>
    <t>CRISIL A1+</t>
  </si>
  <si>
    <t>Commercial Paper</t>
  </si>
  <si>
    <t>HDB Financial Services Ltd (05/06/2024) **</t>
  </si>
  <si>
    <t>INE756I14DO0</t>
  </si>
  <si>
    <t>Grasim Industries Ltd (06/06/2024) **</t>
  </si>
  <si>
    <t>INE047A14925</t>
  </si>
  <si>
    <t>Godrej Consumer Products Ltd (07/06/2024) **</t>
  </si>
  <si>
    <t>INE102D14948</t>
  </si>
  <si>
    <t>Bajaj Finance Ltd (12/07/2024) **</t>
  </si>
  <si>
    <t>INE296A14XS3</t>
  </si>
  <si>
    <t>ICICI Securities Ltd (29/07/2024) **</t>
  </si>
  <si>
    <t>INE763G14UE5</t>
  </si>
  <si>
    <t>Reliance Jio Infocomm Ltd (21/05/2024)</t>
  </si>
  <si>
    <t>INE110L14RW7</t>
  </si>
  <si>
    <t>National Bank For Agriculture &amp; Rural Development (03/06/2024) **</t>
  </si>
  <si>
    <t>INE261F14LC5</t>
  </si>
  <si>
    <t>Small Industries Development Bank Of India (05/06/2024) **</t>
  </si>
  <si>
    <t>INE556F14KB2</t>
  </si>
  <si>
    <t>National Bank For Agriculture &amp; Rural Development (13/06/2024) **</t>
  </si>
  <si>
    <t>INE261F14LI2</t>
  </si>
  <si>
    <t>HDFC Securities Ltd (19/06/2024) **</t>
  </si>
  <si>
    <t>INE700G14JK7</t>
  </si>
  <si>
    <t>Shree Cement Ltd (24/06/2024) **</t>
  </si>
  <si>
    <t>INE070A14786</t>
  </si>
  <si>
    <t>ICICI Securities Ltd (13/06/2024) **</t>
  </si>
  <si>
    <t>INE763G14QA1</t>
  </si>
  <si>
    <t>Small Industries Development Bank Of India (06/05/2024)</t>
  </si>
  <si>
    <t>INE556F14JY6</t>
  </si>
  <si>
    <t>Tata Capital Housing Finance Ltd (16/05/2024) **</t>
  </si>
  <si>
    <t>INE033L14ML5</t>
  </si>
  <si>
    <t>Small Industries Development Bank Of India (09/05/2024)</t>
  </si>
  <si>
    <t>INE556F14JZ3</t>
  </si>
  <si>
    <t>HDFC Securities Ltd (13/05/2024) **</t>
  </si>
  <si>
    <t>INE700G14IU8</t>
  </si>
  <si>
    <t>Bajaj Housing Finance Ltd (14/05/2024) **</t>
  </si>
  <si>
    <t>INE377Y14AT7</t>
  </si>
  <si>
    <t>Reliance Retail Ventures Ltd (15/05/2024) **</t>
  </si>
  <si>
    <t>INE929O14BJ5</t>
  </si>
  <si>
    <t>National Bank For Agriculture &amp; Rural Development (21/05/2024) **</t>
  </si>
  <si>
    <t>INE261F14KY1</t>
  </si>
  <si>
    <t>ICICI Securities Ltd (12/06/2024) **</t>
  </si>
  <si>
    <t>INE763G14TQ1</t>
  </si>
  <si>
    <t>Treasury Bill</t>
  </si>
  <si>
    <t>91 DTB (12-JUL-2024)</t>
  </si>
  <si>
    <t>IN002024X029</t>
  </si>
  <si>
    <t xml:space="preserve"> Sovereign</t>
  </si>
  <si>
    <t>182 DTB (30-MAY-2024)</t>
  </si>
  <si>
    <t>IN002023Y367</t>
  </si>
  <si>
    <t>91 DTB (04-JUL-2024)</t>
  </si>
  <si>
    <t>IN002024X011</t>
  </si>
  <si>
    <t>91 DTB (30-MAY-2024)</t>
  </si>
  <si>
    <t>IN002023X518</t>
  </si>
  <si>
    <t>182 DTB (09-MAY-2024)</t>
  </si>
  <si>
    <t>IN002023Y334</t>
  </si>
  <si>
    <t>91 DTB (27-JUN-2024)</t>
  </si>
  <si>
    <t>IN002023X559</t>
  </si>
  <si>
    <t>182 DTB (16-MAY-2024)</t>
  </si>
  <si>
    <t>IN002023Y342</t>
  </si>
  <si>
    <t>182 DTB (02-MAY-2024)</t>
  </si>
  <si>
    <t>IN002023Y326</t>
  </si>
  <si>
    <t>364 DTB (09-MAY-2024)</t>
  </si>
  <si>
    <t>IN002023Z075</t>
  </si>
  <si>
    <t>91 DTB (16-MAY-2024)</t>
  </si>
  <si>
    <t>IN002023X476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</si>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</sst>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3" fontId="3" fillId="3" borderId="11" xfId="0" applyNumberFormat="1" applyFont="1" applyFill="1" applyBorder="1"/>
    <xf numFmtId="0" fontId="9" fillId="0" borderId="5" xfId="0" applyFont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9" fillId="4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3" borderId="16" xfId="0" applyFont="1" applyFill="1" applyBorder="1"/>
    <xf numFmtId="4" fontId="9" fillId="3" borderId="16" xfId="0" applyNumberFormat="1" applyFont="1" applyFill="1" applyBorder="1"/>
    <xf numFmtId="43" fontId="3" fillId="3" borderId="13" xfId="1" applyFont="1" applyFill="1" applyBorder="1" applyAlignment="1">
      <alignment horizontal="center"/>
    </xf>
    <xf numFmtId="43" fontId="3" fillId="3" borderId="0" xfId="1" applyFont="1" applyFill="1" applyAlignment="1"/>
    <xf numFmtId="4" fontId="9" fillId="3" borderId="17" xfId="0" applyNumberFormat="1" applyFont="1" applyFill="1" applyBorder="1"/>
    <xf numFmtId="4" fontId="9" fillId="3" borderId="11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7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59640</xdr:colOff>
      <xdr:row>4</xdr:row>
      <xdr:rowOff>82117</xdr:rowOff>
    </xdr:from>
    <xdr:ext cx="1988235" cy="1337107"/>
    <xdr:pic>
      <xdr:nvPicPr>
        <xdr:cNvPr id="2" name="Picture 1">
          <a:extLst>
            <a:ext uri="{FF2B5EF4-FFF2-40B4-BE49-F238E27FC236}">
              <a16:creationId xmlns:a16="http://schemas.microsoft.com/office/drawing/2014/main" id="{20224890-A3D5-4F24-98A9-C59F29D70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41840" y="1072717"/>
          <a:ext cx="1988235" cy="1337107"/>
        </a:xfrm>
        <a:prstGeom prst="rect">
          <a:avLst/>
        </a:prstGeom>
      </xdr:spPr>
    </xdr:pic>
    <xdr:clientData/>
  </xdr:oneCellAnchor>
  <xdr:twoCellAnchor editAs="oneCell">
    <xdr:from>
      <xdr:col>10</xdr:col>
      <xdr:colOff>47918</xdr:colOff>
      <xdr:row>4</xdr:row>
      <xdr:rowOff>49136</xdr:rowOff>
    </xdr:from>
    <xdr:to>
      <xdr:col>10</xdr:col>
      <xdr:colOff>2166717</xdr:colOff>
      <xdr:row>10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1C2D7F-D87C-478B-BFF0-5844DD71E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35143" y="1039736"/>
          <a:ext cx="2118799" cy="1379614"/>
        </a:xfrm>
        <a:prstGeom prst="rect">
          <a:avLst/>
        </a:prstGeom>
      </xdr:spPr>
    </xdr:pic>
    <xdr:clientData/>
  </xdr:twoCellAnchor>
  <xdr:oneCellAnchor>
    <xdr:from>
      <xdr:col>11</xdr:col>
      <xdr:colOff>78690</xdr:colOff>
      <xdr:row>4</xdr:row>
      <xdr:rowOff>63067</xdr:rowOff>
    </xdr:from>
    <xdr:ext cx="1988235" cy="1365683"/>
    <xdr:pic>
      <xdr:nvPicPr>
        <xdr:cNvPr id="4" name="Picture 3">
          <a:extLst>
            <a:ext uri="{FF2B5EF4-FFF2-40B4-BE49-F238E27FC236}">
              <a16:creationId xmlns:a16="http://schemas.microsoft.com/office/drawing/2014/main" id="{C701FD6D-4B57-48CF-B183-50FD98E98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94765" y="1053667"/>
          <a:ext cx="1988235" cy="136568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63F2A-ED69-4D9B-BD8E-C82992889077}">
  <dimension ref="B1:Q77"/>
  <sheetViews>
    <sheetView tabSelected="1" workbookViewId="0">
      <selection activeCell="B1" sqref="B1:H1"/>
    </sheetView>
  </sheetViews>
  <sheetFormatPr defaultRowHeight="12" x14ac:dyDescent="0.2"/>
  <cols>
    <col min="1" max="1" width="9.140625" style="4"/>
    <col min="2" max="2" width="54.7109375" style="4" bestFit="1" customWidth="1"/>
    <col min="3" max="3" width="13.85546875" style="4" bestFit="1" customWidth="1"/>
    <col min="4" max="4" width="22.85546875" style="4" bestFit="1" customWidth="1"/>
    <col min="5" max="5" width="9.85546875" style="4" bestFit="1" customWidth="1"/>
    <col min="6" max="6" width="15.28515625" style="9" bestFit="1" customWidth="1"/>
    <col min="7" max="7" width="7.42578125" style="9" bestFit="1" customWidth="1"/>
    <col min="8" max="8" width="6.5703125" style="9" bestFit="1" customWidth="1"/>
    <col min="9" max="9" width="10" style="3" bestFit="1" customWidth="1"/>
    <col min="10" max="10" width="31.5703125" style="3" customWidth="1"/>
    <col min="11" max="11" width="33.42578125" style="3" customWidth="1"/>
    <col min="12" max="12" width="31.42578125" style="3" customWidth="1"/>
    <col min="13" max="16384" width="9.140625" style="4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5" t="s">
        <v>1</v>
      </c>
      <c r="C3" s="6"/>
      <c r="D3" s="7"/>
      <c r="E3" s="7"/>
      <c r="F3" s="8"/>
      <c r="G3" s="8"/>
    </row>
    <row r="4" spans="2:17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N4" s="15" t="s">
        <v>12</v>
      </c>
      <c r="O4" s="16"/>
      <c r="P4" s="16"/>
      <c r="Q4" s="17"/>
    </row>
    <row r="5" spans="2:17" ht="24" x14ac:dyDescent="0.2">
      <c r="B5" s="18" t="s">
        <v>13</v>
      </c>
      <c r="C5" s="19"/>
      <c r="D5" s="19"/>
      <c r="E5" s="19"/>
      <c r="F5" s="20"/>
      <c r="G5" s="20"/>
      <c r="H5" s="20"/>
      <c r="J5" s="21"/>
      <c r="K5" s="21"/>
      <c r="L5" s="21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5"/>
      <c r="D6" s="25"/>
      <c r="E6" s="25"/>
      <c r="F6" s="26"/>
      <c r="G6" s="26"/>
      <c r="H6" s="26"/>
      <c r="J6" s="27"/>
      <c r="K6" s="27"/>
      <c r="L6" s="27"/>
      <c r="N6" s="28" t="s">
        <v>19</v>
      </c>
      <c r="O6" s="29"/>
      <c r="P6" s="29"/>
      <c r="Q6" s="29"/>
    </row>
    <row r="7" spans="2:17" x14ac:dyDescent="0.2">
      <c r="B7" s="25" t="s">
        <v>20</v>
      </c>
      <c r="C7" s="25" t="s">
        <v>21</v>
      </c>
      <c r="D7" s="25" t="s">
        <v>22</v>
      </c>
      <c r="E7" s="30">
        <v>900</v>
      </c>
      <c r="F7" s="26">
        <v>8997.5300000000007</v>
      </c>
      <c r="G7" s="26">
        <v>2.48</v>
      </c>
      <c r="H7" s="26">
        <v>7.31</v>
      </c>
      <c r="J7" s="27"/>
      <c r="K7" s="27"/>
      <c r="L7" s="27"/>
      <c r="N7" s="31" t="s">
        <v>23</v>
      </c>
      <c r="O7" s="32" t="s">
        <v>24</v>
      </c>
      <c r="P7" s="33"/>
      <c r="Q7" s="34"/>
    </row>
    <row r="8" spans="2:17" x14ac:dyDescent="0.2">
      <c r="B8" s="25" t="s">
        <v>25</v>
      </c>
      <c r="C8" s="25" t="s">
        <v>26</v>
      </c>
      <c r="D8" s="25" t="s">
        <v>27</v>
      </c>
      <c r="E8" s="30">
        <v>250</v>
      </c>
      <c r="F8" s="26">
        <v>2494.6999999999998</v>
      </c>
      <c r="G8" s="26">
        <v>0.69</v>
      </c>
      <c r="H8" s="26">
        <v>7.29</v>
      </c>
      <c r="J8" s="27"/>
      <c r="K8" s="27"/>
      <c r="L8" s="27"/>
      <c r="N8" s="35"/>
      <c r="O8" s="36"/>
      <c r="P8" s="37"/>
      <c r="Q8" s="38"/>
    </row>
    <row r="9" spans="2:17" x14ac:dyDescent="0.2">
      <c r="B9" s="25" t="s">
        <v>28</v>
      </c>
      <c r="C9" s="25" t="s">
        <v>29</v>
      </c>
      <c r="D9" s="25" t="s">
        <v>22</v>
      </c>
      <c r="E9" s="30">
        <v>250</v>
      </c>
      <c r="F9" s="26">
        <v>2494.17</v>
      </c>
      <c r="G9" s="26">
        <v>0.69</v>
      </c>
      <c r="H9" s="26">
        <v>7.34</v>
      </c>
      <c r="J9" s="27"/>
      <c r="K9" s="27"/>
      <c r="L9" s="27"/>
      <c r="N9" s="31" t="s">
        <v>30</v>
      </c>
      <c r="O9" s="34"/>
      <c r="P9" s="34"/>
      <c r="Q9" s="34"/>
    </row>
    <row r="10" spans="2:17" x14ac:dyDescent="0.2">
      <c r="B10" s="39" t="s">
        <v>31</v>
      </c>
      <c r="C10" s="39"/>
      <c r="D10" s="39"/>
      <c r="E10" s="39"/>
      <c r="F10" s="40">
        <f>SUM(F6:F9)</f>
        <v>13986.4</v>
      </c>
      <c r="G10" s="40">
        <f>SUM(G6:G9)</f>
        <v>3.86</v>
      </c>
      <c r="H10" s="41"/>
      <c r="J10" s="27"/>
      <c r="K10" s="27"/>
      <c r="L10" s="27"/>
      <c r="N10" s="35"/>
      <c r="O10" s="38"/>
      <c r="P10" s="38"/>
      <c r="Q10" s="38"/>
    </row>
    <row r="11" spans="2:17" x14ac:dyDescent="0.2">
      <c r="B11" s="42" t="s">
        <v>32</v>
      </c>
      <c r="C11" s="42"/>
      <c r="D11" s="42"/>
      <c r="E11" s="42"/>
      <c r="F11" s="43">
        <f>F10</f>
        <v>13986.4</v>
      </c>
      <c r="G11" s="43">
        <f>G10</f>
        <v>3.86</v>
      </c>
      <c r="H11" s="43"/>
      <c r="J11" s="27"/>
      <c r="K11" s="27"/>
      <c r="L11" s="27"/>
      <c r="N11" s="31" t="s">
        <v>33</v>
      </c>
      <c r="O11" s="34"/>
      <c r="P11" s="34"/>
      <c r="Q11" s="34"/>
    </row>
    <row r="12" spans="2:17" x14ac:dyDescent="0.2">
      <c r="B12" s="24" t="s">
        <v>34</v>
      </c>
      <c r="C12" s="25"/>
      <c r="D12" s="25"/>
      <c r="E12" s="25"/>
      <c r="F12" s="26"/>
      <c r="G12" s="26"/>
      <c r="H12" s="26"/>
      <c r="J12" s="44"/>
      <c r="K12" s="44"/>
      <c r="L12" s="44"/>
      <c r="N12" s="35"/>
      <c r="O12" s="38"/>
      <c r="P12" s="38"/>
      <c r="Q12" s="38"/>
    </row>
    <row r="13" spans="2:17" x14ac:dyDescent="0.2">
      <c r="B13" s="24" t="s">
        <v>35</v>
      </c>
      <c r="C13" s="25"/>
      <c r="D13" s="25"/>
      <c r="E13" s="25"/>
      <c r="F13" s="26"/>
      <c r="G13" s="26"/>
      <c r="H13" s="26"/>
      <c r="J13" s="45"/>
      <c r="K13" s="45" t="s">
        <v>36</v>
      </c>
    </row>
    <row r="14" spans="2:17" x14ac:dyDescent="0.2">
      <c r="B14" s="25" t="s">
        <v>37</v>
      </c>
      <c r="C14" s="25" t="s">
        <v>38</v>
      </c>
      <c r="D14" s="25" t="s">
        <v>39</v>
      </c>
      <c r="E14" s="30">
        <v>4000</v>
      </c>
      <c r="F14" s="26">
        <v>19761.400000000001</v>
      </c>
      <c r="G14" s="26">
        <v>5.45</v>
      </c>
      <c r="H14" s="26">
        <v>7.22</v>
      </c>
    </row>
    <row r="15" spans="2:17" x14ac:dyDescent="0.2">
      <c r="B15" s="25" t="s">
        <v>40</v>
      </c>
      <c r="C15" s="25" t="s">
        <v>41</v>
      </c>
      <c r="D15" s="25" t="s">
        <v>39</v>
      </c>
      <c r="E15" s="30">
        <v>2500</v>
      </c>
      <c r="F15" s="26">
        <v>12398.7</v>
      </c>
      <c r="G15" s="26">
        <v>3.42</v>
      </c>
      <c r="H15" s="26">
        <v>7.1</v>
      </c>
    </row>
    <row r="16" spans="2:17" x14ac:dyDescent="0.2">
      <c r="B16" s="25" t="s">
        <v>42</v>
      </c>
      <c r="C16" s="25" t="s">
        <v>43</v>
      </c>
      <c r="D16" s="25" t="s">
        <v>44</v>
      </c>
      <c r="E16" s="30">
        <v>2000</v>
      </c>
      <c r="F16" s="26">
        <v>9922.25</v>
      </c>
      <c r="G16" s="26">
        <v>2.74</v>
      </c>
      <c r="H16" s="26">
        <v>7.15</v>
      </c>
    </row>
    <row r="17" spans="2:8" x14ac:dyDescent="0.2">
      <c r="B17" s="25" t="s">
        <v>45</v>
      </c>
      <c r="C17" s="25" t="s">
        <v>46</v>
      </c>
      <c r="D17" s="25" t="s">
        <v>39</v>
      </c>
      <c r="E17" s="30">
        <v>2000</v>
      </c>
      <c r="F17" s="26">
        <v>9917.0499999999993</v>
      </c>
      <c r="G17" s="26">
        <v>2.74</v>
      </c>
      <c r="H17" s="26">
        <v>7.1</v>
      </c>
    </row>
    <row r="18" spans="2:8" x14ac:dyDescent="0.2">
      <c r="B18" s="25" t="s">
        <v>47</v>
      </c>
      <c r="C18" s="25" t="s">
        <v>48</v>
      </c>
      <c r="D18" s="25" t="s">
        <v>44</v>
      </c>
      <c r="E18" s="30">
        <v>1500</v>
      </c>
      <c r="F18" s="26">
        <v>7447.3</v>
      </c>
      <c r="G18" s="26">
        <v>2.0499999999999998</v>
      </c>
      <c r="H18" s="26">
        <v>7.18</v>
      </c>
    </row>
    <row r="19" spans="2:8" x14ac:dyDescent="0.2">
      <c r="B19" s="25" t="s">
        <v>49</v>
      </c>
      <c r="C19" s="25" t="s">
        <v>50</v>
      </c>
      <c r="D19" s="25" t="s">
        <v>44</v>
      </c>
      <c r="E19" s="30">
        <v>1500</v>
      </c>
      <c r="F19" s="26">
        <v>7435.91</v>
      </c>
      <c r="G19" s="26">
        <v>2.0499999999999998</v>
      </c>
      <c r="H19" s="26">
        <v>7.15</v>
      </c>
    </row>
    <row r="20" spans="2:8" x14ac:dyDescent="0.2">
      <c r="B20" s="25" t="s">
        <v>51</v>
      </c>
      <c r="C20" s="25" t="s">
        <v>52</v>
      </c>
      <c r="D20" s="25" t="s">
        <v>53</v>
      </c>
      <c r="E20" s="30">
        <v>1000</v>
      </c>
      <c r="F20" s="26">
        <v>4984.45</v>
      </c>
      <c r="G20" s="26">
        <v>1.38</v>
      </c>
      <c r="H20" s="26">
        <v>7.12</v>
      </c>
    </row>
    <row r="21" spans="2:8" x14ac:dyDescent="0.2">
      <c r="B21" s="25" t="s">
        <v>54</v>
      </c>
      <c r="C21" s="25" t="s">
        <v>55</v>
      </c>
      <c r="D21" s="25" t="s">
        <v>53</v>
      </c>
      <c r="E21" s="30">
        <v>1000</v>
      </c>
      <c r="F21" s="26">
        <v>4965.8900000000003</v>
      </c>
      <c r="G21" s="26">
        <v>1.37</v>
      </c>
      <c r="H21" s="26">
        <v>7.16</v>
      </c>
    </row>
    <row r="22" spans="2:8" x14ac:dyDescent="0.2">
      <c r="B22" s="25" t="s">
        <v>56</v>
      </c>
      <c r="C22" s="25" t="s">
        <v>57</v>
      </c>
      <c r="D22" s="25" t="s">
        <v>58</v>
      </c>
      <c r="E22" s="30">
        <v>500</v>
      </c>
      <c r="F22" s="26">
        <v>2494.15</v>
      </c>
      <c r="G22" s="26">
        <v>0.69</v>
      </c>
      <c r="H22" s="26">
        <v>7.14</v>
      </c>
    </row>
    <row r="23" spans="2:8" x14ac:dyDescent="0.2">
      <c r="B23" s="24" t="s">
        <v>31</v>
      </c>
      <c r="C23" s="24"/>
      <c r="D23" s="24"/>
      <c r="E23" s="24"/>
      <c r="F23" s="46">
        <f>SUM(F13:F22)</f>
        <v>79327.100000000006</v>
      </c>
      <c r="G23" s="46">
        <f>SUM(G13:G22)</f>
        <v>21.890000000000004</v>
      </c>
      <c r="H23" s="47"/>
    </row>
    <row r="24" spans="2:8" x14ac:dyDescent="0.2">
      <c r="B24" s="24" t="s">
        <v>59</v>
      </c>
      <c r="C24" s="25"/>
      <c r="D24" s="25"/>
      <c r="E24" s="25"/>
      <c r="F24" s="26"/>
      <c r="G24" s="26"/>
      <c r="H24" s="26"/>
    </row>
    <row r="25" spans="2:8" x14ac:dyDescent="0.2">
      <c r="B25" s="25" t="s">
        <v>60</v>
      </c>
      <c r="C25" s="25" t="s">
        <v>61</v>
      </c>
      <c r="D25" s="25" t="s">
        <v>58</v>
      </c>
      <c r="E25" s="30">
        <v>4000</v>
      </c>
      <c r="F25" s="26">
        <v>19857.560000000001</v>
      </c>
      <c r="G25" s="26">
        <v>5.48</v>
      </c>
      <c r="H25" s="26">
        <v>7.48</v>
      </c>
    </row>
    <row r="26" spans="2:8" x14ac:dyDescent="0.2">
      <c r="B26" s="25" t="s">
        <v>62</v>
      </c>
      <c r="C26" s="25" t="s">
        <v>63</v>
      </c>
      <c r="D26" s="25" t="s">
        <v>58</v>
      </c>
      <c r="E26" s="30">
        <v>3500</v>
      </c>
      <c r="F26" s="26">
        <v>17377.54</v>
      </c>
      <c r="G26" s="26">
        <v>4.79</v>
      </c>
      <c r="H26" s="26">
        <v>7.15</v>
      </c>
    </row>
    <row r="27" spans="2:8" x14ac:dyDescent="0.2">
      <c r="B27" s="25" t="s">
        <v>64</v>
      </c>
      <c r="C27" s="25" t="s">
        <v>65</v>
      </c>
      <c r="D27" s="25" t="s">
        <v>39</v>
      </c>
      <c r="E27" s="30">
        <v>3000</v>
      </c>
      <c r="F27" s="26">
        <v>14891.76</v>
      </c>
      <c r="G27" s="26">
        <v>4.1100000000000003</v>
      </c>
      <c r="H27" s="26">
        <v>7.17</v>
      </c>
    </row>
    <row r="28" spans="2:8" x14ac:dyDescent="0.2">
      <c r="B28" s="25" t="s">
        <v>66</v>
      </c>
      <c r="C28" s="25" t="s">
        <v>67</v>
      </c>
      <c r="D28" s="25" t="s">
        <v>58</v>
      </c>
      <c r="E28" s="30">
        <v>3000</v>
      </c>
      <c r="F28" s="26">
        <v>14778.45</v>
      </c>
      <c r="G28" s="26">
        <v>4.08</v>
      </c>
      <c r="H28" s="26">
        <v>7.6</v>
      </c>
    </row>
    <row r="29" spans="2:8" x14ac:dyDescent="0.2">
      <c r="B29" s="25" t="s">
        <v>68</v>
      </c>
      <c r="C29" s="25" t="s">
        <v>69</v>
      </c>
      <c r="D29" s="25" t="s">
        <v>58</v>
      </c>
      <c r="E29" s="30">
        <v>3000</v>
      </c>
      <c r="F29" s="26">
        <v>14720.75</v>
      </c>
      <c r="G29" s="26">
        <v>4.0599999999999996</v>
      </c>
      <c r="H29" s="26">
        <v>7.78</v>
      </c>
    </row>
    <row r="30" spans="2:8" x14ac:dyDescent="0.2">
      <c r="B30" s="25" t="s">
        <v>70</v>
      </c>
      <c r="C30" s="25" t="s">
        <v>71</v>
      </c>
      <c r="D30" s="25" t="s">
        <v>44</v>
      </c>
      <c r="E30" s="30">
        <v>2000</v>
      </c>
      <c r="F30" s="26">
        <v>9960.7099999999991</v>
      </c>
      <c r="G30" s="26">
        <v>2.75</v>
      </c>
      <c r="H30" s="26">
        <v>7.2</v>
      </c>
    </row>
    <row r="31" spans="2:8" x14ac:dyDescent="0.2">
      <c r="B31" s="25" t="s">
        <v>72</v>
      </c>
      <c r="C31" s="25" t="s">
        <v>73</v>
      </c>
      <c r="D31" s="25" t="s">
        <v>39</v>
      </c>
      <c r="E31" s="30">
        <v>2000</v>
      </c>
      <c r="F31" s="26">
        <v>9935.2900000000009</v>
      </c>
      <c r="G31" s="26">
        <v>2.74</v>
      </c>
      <c r="H31" s="26">
        <v>7.2</v>
      </c>
    </row>
    <row r="32" spans="2:8" x14ac:dyDescent="0.2">
      <c r="B32" s="25" t="s">
        <v>74</v>
      </c>
      <c r="C32" s="25" t="s">
        <v>75</v>
      </c>
      <c r="D32" s="25" t="s">
        <v>44</v>
      </c>
      <c r="E32" s="30">
        <v>2000</v>
      </c>
      <c r="F32" s="26">
        <v>9931.34</v>
      </c>
      <c r="G32" s="26">
        <v>2.74</v>
      </c>
      <c r="H32" s="26">
        <v>7.21</v>
      </c>
    </row>
    <row r="33" spans="2:8" x14ac:dyDescent="0.2">
      <c r="B33" s="25" t="s">
        <v>76</v>
      </c>
      <c r="C33" s="25" t="s">
        <v>77</v>
      </c>
      <c r="D33" s="25" t="s">
        <v>39</v>
      </c>
      <c r="E33" s="30">
        <v>2000</v>
      </c>
      <c r="F33" s="26">
        <v>9915.84</v>
      </c>
      <c r="G33" s="26">
        <v>2.74</v>
      </c>
      <c r="H33" s="26">
        <v>7.2</v>
      </c>
    </row>
    <row r="34" spans="2:8" x14ac:dyDescent="0.2">
      <c r="B34" s="25" t="s">
        <v>78</v>
      </c>
      <c r="C34" s="25" t="s">
        <v>79</v>
      </c>
      <c r="D34" s="25" t="s">
        <v>39</v>
      </c>
      <c r="E34" s="30">
        <v>2000</v>
      </c>
      <c r="F34" s="26">
        <v>9901.44</v>
      </c>
      <c r="G34" s="26">
        <v>2.73</v>
      </c>
      <c r="H34" s="26">
        <v>7.41</v>
      </c>
    </row>
    <row r="35" spans="2:8" x14ac:dyDescent="0.2">
      <c r="B35" s="25" t="s">
        <v>80</v>
      </c>
      <c r="C35" s="25" t="s">
        <v>81</v>
      </c>
      <c r="D35" s="25" t="s">
        <v>58</v>
      </c>
      <c r="E35" s="30">
        <v>2000</v>
      </c>
      <c r="F35" s="26">
        <v>9894.82</v>
      </c>
      <c r="G35" s="26">
        <v>2.73</v>
      </c>
      <c r="H35" s="26">
        <v>7.19</v>
      </c>
    </row>
    <row r="36" spans="2:8" x14ac:dyDescent="0.2">
      <c r="B36" s="25" t="s">
        <v>82</v>
      </c>
      <c r="C36" s="25" t="s">
        <v>83</v>
      </c>
      <c r="D36" s="25" t="s">
        <v>39</v>
      </c>
      <c r="E36" s="30">
        <v>1500</v>
      </c>
      <c r="F36" s="26">
        <v>7434.32</v>
      </c>
      <c r="G36" s="26">
        <v>2.0499999999999998</v>
      </c>
      <c r="H36" s="26">
        <v>7.5</v>
      </c>
    </row>
    <row r="37" spans="2:8" x14ac:dyDescent="0.2">
      <c r="B37" s="25" t="s">
        <v>84</v>
      </c>
      <c r="C37" s="25" t="s">
        <v>85</v>
      </c>
      <c r="D37" s="25" t="s">
        <v>44</v>
      </c>
      <c r="E37" s="30">
        <v>1000</v>
      </c>
      <c r="F37" s="26">
        <v>4995.0600000000004</v>
      </c>
      <c r="G37" s="26">
        <v>1.38</v>
      </c>
      <c r="H37" s="26">
        <v>7.23</v>
      </c>
    </row>
    <row r="38" spans="2:8" x14ac:dyDescent="0.2">
      <c r="B38" s="25" t="s">
        <v>86</v>
      </c>
      <c r="C38" s="25" t="s">
        <v>87</v>
      </c>
      <c r="D38" s="25" t="s">
        <v>58</v>
      </c>
      <c r="E38" s="30">
        <v>1000</v>
      </c>
      <c r="F38" s="26">
        <v>4985.2</v>
      </c>
      <c r="G38" s="26">
        <v>1.38</v>
      </c>
      <c r="H38" s="26">
        <v>7.23</v>
      </c>
    </row>
    <row r="39" spans="2:8" x14ac:dyDescent="0.2">
      <c r="B39" s="25" t="s">
        <v>88</v>
      </c>
      <c r="C39" s="25" t="s">
        <v>89</v>
      </c>
      <c r="D39" s="25" t="s">
        <v>44</v>
      </c>
      <c r="E39" s="30">
        <v>500</v>
      </c>
      <c r="F39" s="26">
        <v>2496.09</v>
      </c>
      <c r="G39" s="26">
        <v>0.69</v>
      </c>
      <c r="H39" s="26">
        <v>7.15</v>
      </c>
    </row>
    <row r="40" spans="2:8" x14ac:dyDescent="0.2">
      <c r="B40" s="25" t="s">
        <v>90</v>
      </c>
      <c r="C40" s="25" t="s">
        <v>91</v>
      </c>
      <c r="D40" s="25" t="s">
        <v>39</v>
      </c>
      <c r="E40" s="30">
        <v>500</v>
      </c>
      <c r="F40" s="26">
        <v>2493.98</v>
      </c>
      <c r="G40" s="26">
        <v>0.69</v>
      </c>
      <c r="H40" s="26">
        <v>7.35</v>
      </c>
    </row>
    <row r="41" spans="2:8" x14ac:dyDescent="0.2">
      <c r="B41" s="25" t="s">
        <v>92</v>
      </c>
      <c r="C41" s="25" t="s">
        <v>93</v>
      </c>
      <c r="D41" s="25" t="s">
        <v>58</v>
      </c>
      <c r="E41" s="30">
        <v>500</v>
      </c>
      <c r="F41" s="26">
        <v>2493.58</v>
      </c>
      <c r="G41" s="26">
        <v>0.69</v>
      </c>
      <c r="H41" s="26">
        <v>7.23</v>
      </c>
    </row>
    <row r="42" spans="2:8" x14ac:dyDescent="0.2">
      <c r="B42" s="25" t="s">
        <v>94</v>
      </c>
      <c r="C42" s="25" t="s">
        <v>95</v>
      </c>
      <c r="D42" s="25" t="s">
        <v>58</v>
      </c>
      <c r="E42" s="30">
        <v>500</v>
      </c>
      <c r="F42" s="26">
        <v>2493.15</v>
      </c>
      <c r="G42" s="26">
        <v>0.69</v>
      </c>
      <c r="H42" s="26">
        <v>7.16</v>
      </c>
    </row>
    <row r="43" spans="2:8" x14ac:dyDescent="0.2">
      <c r="B43" s="25" t="s">
        <v>96</v>
      </c>
      <c r="C43" s="25" t="s">
        <v>97</v>
      </c>
      <c r="D43" s="25" t="s">
        <v>39</v>
      </c>
      <c r="E43" s="30">
        <v>500</v>
      </c>
      <c r="F43" s="26">
        <v>2490.1799999999998</v>
      </c>
      <c r="G43" s="26">
        <v>0.69</v>
      </c>
      <c r="H43" s="26">
        <v>7.2</v>
      </c>
    </row>
    <row r="44" spans="2:8" x14ac:dyDescent="0.2">
      <c r="B44" s="25" t="s">
        <v>98</v>
      </c>
      <c r="C44" s="25" t="s">
        <v>99</v>
      </c>
      <c r="D44" s="25" t="s">
        <v>58</v>
      </c>
      <c r="E44" s="30">
        <v>500</v>
      </c>
      <c r="F44" s="26">
        <v>2478.61</v>
      </c>
      <c r="G44" s="26">
        <v>0.68</v>
      </c>
      <c r="H44" s="26">
        <v>7.5</v>
      </c>
    </row>
    <row r="45" spans="2:8" x14ac:dyDescent="0.2">
      <c r="B45" s="24" t="s">
        <v>31</v>
      </c>
      <c r="C45" s="24"/>
      <c r="D45" s="24"/>
      <c r="E45" s="24"/>
      <c r="F45" s="46">
        <f>SUM(F24:F44)</f>
        <v>173525.67</v>
      </c>
      <c r="G45" s="46">
        <f>SUM(G24:G44)</f>
        <v>47.889999999999986</v>
      </c>
      <c r="H45" s="47"/>
    </row>
    <row r="46" spans="2:8" x14ac:dyDescent="0.2">
      <c r="B46" s="24" t="s">
        <v>100</v>
      </c>
      <c r="C46" s="25"/>
      <c r="D46" s="25"/>
      <c r="E46" s="25"/>
      <c r="F46" s="26"/>
      <c r="G46" s="26"/>
      <c r="H46" s="26"/>
    </row>
    <row r="47" spans="2:8" x14ac:dyDescent="0.2">
      <c r="B47" s="25" t="s">
        <v>101</v>
      </c>
      <c r="C47" s="25" t="s">
        <v>102</v>
      </c>
      <c r="D47" s="25" t="s">
        <v>103</v>
      </c>
      <c r="E47" s="30">
        <v>30000000</v>
      </c>
      <c r="F47" s="26">
        <v>29593.11</v>
      </c>
      <c r="G47" s="26">
        <v>8.17</v>
      </c>
      <c r="H47" s="26">
        <v>6.97</v>
      </c>
    </row>
    <row r="48" spans="2:8" x14ac:dyDescent="0.2">
      <c r="B48" s="25" t="s">
        <v>104</v>
      </c>
      <c r="C48" s="25" t="s">
        <v>105</v>
      </c>
      <c r="D48" s="25" t="s">
        <v>103</v>
      </c>
      <c r="E48" s="30">
        <v>15000000</v>
      </c>
      <c r="F48" s="26">
        <v>14919.17</v>
      </c>
      <c r="G48" s="26">
        <v>4.12</v>
      </c>
      <c r="H48" s="26">
        <v>6.82</v>
      </c>
    </row>
    <row r="49" spans="2:8" x14ac:dyDescent="0.2">
      <c r="B49" s="25" t="s">
        <v>106</v>
      </c>
      <c r="C49" s="25" t="s">
        <v>107</v>
      </c>
      <c r="D49" s="25" t="s">
        <v>103</v>
      </c>
      <c r="E49" s="30">
        <v>15000000</v>
      </c>
      <c r="F49" s="26">
        <v>14818.89</v>
      </c>
      <c r="G49" s="26">
        <v>4.09</v>
      </c>
      <c r="H49" s="26">
        <v>6.97</v>
      </c>
    </row>
    <row r="50" spans="2:8" x14ac:dyDescent="0.2">
      <c r="B50" s="25" t="s">
        <v>108</v>
      </c>
      <c r="C50" s="25" t="s">
        <v>109</v>
      </c>
      <c r="D50" s="25" t="s">
        <v>103</v>
      </c>
      <c r="E50" s="30">
        <v>10000000</v>
      </c>
      <c r="F50" s="26">
        <v>9945.9699999999993</v>
      </c>
      <c r="G50" s="26">
        <v>2.74</v>
      </c>
      <c r="H50" s="26">
        <v>6.84</v>
      </c>
    </row>
    <row r="51" spans="2:8" x14ac:dyDescent="0.2">
      <c r="B51" s="25" t="s">
        <v>110</v>
      </c>
      <c r="C51" s="25" t="s">
        <v>111</v>
      </c>
      <c r="D51" s="25" t="s">
        <v>103</v>
      </c>
      <c r="E51" s="30">
        <v>5000000</v>
      </c>
      <c r="F51" s="26">
        <v>4992.7299999999996</v>
      </c>
      <c r="G51" s="26">
        <v>1.38</v>
      </c>
      <c r="H51" s="26">
        <v>6.65</v>
      </c>
    </row>
    <row r="52" spans="2:8" x14ac:dyDescent="0.2">
      <c r="B52" s="25" t="s">
        <v>112</v>
      </c>
      <c r="C52" s="25" t="s">
        <v>113</v>
      </c>
      <c r="D52" s="25" t="s">
        <v>103</v>
      </c>
      <c r="E52" s="30">
        <v>5000000</v>
      </c>
      <c r="F52" s="26">
        <v>4946.32</v>
      </c>
      <c r="G52" s="26">
        <v>1.36</v>
      </c>
      <c r="H52" s="26">
        <v>6.95</v>
      </c>
    </row>
    <row r="53" spans="2:8" x14ac:dyDescent="0.2">
      <c r="B53" s="25" t="s">
        <v>114</v>
      </c>
      <c r="C53" s="25" t="s">
        <v>115</v>
      </c>
      <c r="D53" s="25" t="s">
        <v>103</v>
      </c>
      <c r="E53" s="30">
        <v>3000000</v>
      </c>
      <c r="F53" s="26">
        <v>2991.69</v>
      </c>
      <c r="G53" s="26">
        <v>0.83</v>
      </c>
      <c r="H53" s="26">
        <v>6.76</v>
      </c>
    </row>
    <row r="54" spans="2:8" x14ac:dyDescent="0.2">
      <c r="B54" s="25" t="s">
        <v>116</v>
      </c>
      <c r="C54" s="25" t="s">
        <v>117</v>
      </c>
      <c r="D54" s="25" t="s">
        <v>103</v>
      </c>
      <c r="E54" s="30">
        <v>2500000</v>
      </c>
      <c r="F54" s="26">
        <v>2499.5500000000002</v>
      </c>
      <c r="G54" s="26">
        <v>0.69</v>
      </c>
      <c r="H54" s="26">
        <v>6.66</v>
      </c>
    </row>
    <row r="55" spans="2:8" x14ac:dyDescent="0.2">
      <c r="B55" s="25" t="s">
        <v>118</v>
      </c>
      <c r="C55" s="25" t="s">
        <v>119</v>
      </c>
      <c r="D55" s="25" t="s">
        <v>103</v>
      </c>
      <c r="E55" s="30">
        <v>500000</v>
      </c>
      <c r="F55" s="26">
        <v>499.27</v>
      </c>
      <c r="G55" s="26">
        <v>0.14000000000000001</v>
      </c>
      <c r="H55" s="26">
        <v>6.65</v>
      </c>
    </row>
    <row r="56" spans="2:8" x14ac:dyDescent="0.2">
      <c r="B56" s="25" t="s">
        <v>120</v>
      </c>
      <c r="C56" s="25" t="s">
        <v>121</v>
      </c>
      <c r="D56" s="25" t="s">
        <v>103</v>
      </c>
      <c r="E56" s="30">
        <v>500000</v>
      </c>
      <c r="F56" s="26">
        <v>498.62</v>
      </c>
      <c r="G56" s="26">
        <v>0.14000000000000001</v>
      </c>
      <c r="H56" s="26">
        <v>6.76</v>
      </c>
    </row>
    <row r="57" spans="2:8" x14ac:dyDescent="0.2">
      <c r="B57" s="39" t="s">
        <v>31</v>
      </c>
      <c r="C57" s="39"/>
      <c r="D57" s="39"/>
      <c r="E57" s="39"/>
      <c r="F57" s="40">
        <f>SUM(F46:F56)</f>
        <v>85705.32</v>
      </c>
      <c r="G57" s="40">
        <f>SUM(G46:G56)</f>
        <v>23.659999999999997</v>
      </c>
      <c r="H57" s="41"/>
    </row>
    <row r="58" spans="2:8" x14ac:dyDescent="0.2">
      <c r="B58" s="42" t="s">
        <v>32</v>
      </c>
      <c r="C58" s="42"/>
      <c r="D58" s="42"/>
      <c r="E58" s="42"/>
      <c r="F58" s="43">
        <f>F23+F45+F57</f>
        <v>338558.09</v>
      </c>
      <c r="G58" s="43">
        <f>G23+G45+G57</f>
        <v>93.439999999999984</v>
      </c>
      <c r="H58" s="43"/>
    </row>
    <row r="59" spans="2:8" x14ac:dyDescent="0.2">
      <c r="B59" s="24" t="s">
        <v>122</v>
      </c>
      <c r="C59" s="25"/>
      <c r="D59" s="25"/>
      <c r="E59" s="25"/>
      <c r="F59" s="26"/>
      <c r="G59" s="26"/>
      <c r="H59" s="26"/>
    </row>
    <row r="60" spans="2:8" x14ac:dyDescent="0.2">
      <c r="B60" s="48" t="s">
        <v>123</v>
      </c>
      <c r="C60" s="48" t="s">
        <v>124</v>
      </c>
      <c r="D60" s="48" t="s">
        <v>122</v>
      </c>
      <c r="E60" s="49">
        <v>6377.6809999999996</v>
      </c>
      <c r="F60" s="50">
        <v>651.36</v>
      </c>
      <c r="G60" s="50">
        <v>0.18</v>
      </c>
      <c r="H60" s="50">
        <v>6.94</v>
      </c>
    </row>
    <row r="61" spans="2:8" x14ac:dyDescent="0.2">
      <c r="B61" s="51" t="s">
        <v>32</v>
      </c>
      <c r="C61" s="51"/>
      <c r="D61" s="51"/>
      <c r="E61" s="51"/>
      <c r="F61" s="46">
        <f>SUM(F60:F60)</f>
        <v>651.36</v>
      </c>
      <c r="G61" s="46">
        <f>SUM(G60:G60)</f>
        <v>0.18</v>
      </c>
      <c r="H61" s="46"/>
    </row>
    <row r="62" spans="2:8" x14ac:dyDescent="0.2">
      <c r="B62" s="24" t="s">
        <v>125</v>
      </c>
      <c r="C62" s="25"/>
      <c r="D62" s="25"/>
      <c r="E62" s="25"/>
      <c r="F62" s="26"/>
      <c r="G62" s="26"/>
      <c r="H62" s="26"/>
    </row>
    <row r="63" spans="2:8" x14ac:dyDescent="0.2">
      <c r="B63" s="25" t="s">
        <v>125</v>
      </c>
      <c r="C63" s="25"/>
      <c r="D63" s="25"/>
      <c r="E63" s="25"/>
      <c r="F63" s="26">
        <v>17792.689999999999</v>
      </c>
      <c r="G63" s="26">
        <v>4.91</v>
      </c>
      <c r="H63" s="26"/>
    </row>
    <row r="64" spans="2:8" x14ac:dyDescent="0.2">
      <c r="B64" s="39" t="s">
        <v>31</v>
      </c>
      <c r="C64" s="39"/>
      <c r="D64" s="39"/>
      <c r="E64" s="39"/>
      <c r="F64" s="40">
        <f>SUM(F62:F63)</f>
        <v>17792.689999999999</v>
      </c>
      <c r="G64" s="40">
        <f>SUM(G62:G63)</f>
        <v>4.91</v>
      </c>
      <c r="H64" s="41"/>
    </row>
    <row r="65" spans="2:8" x14ac:dyDescent="0.2">
      <c r="B65" s="52" t="s">
        <v>32</v>
      </c>
      <c r="C65" s="52"/>
      <c r="D65" s="52"/>
      <c r="E65" s="52"/>
      <c r="F65" s="53">
        <f>F64</f>
        <v>17792.689999999999</v>
      </c>
      <c r="G65" s="53">
        <f>G64</f>
        <v>4.91</v>
      </c>
      <c r="H65" s="53"/>
    </row>
    <row r="66" spans="2:8" x14ac:dyDescent="0.2">
      <c r="B66" s="54" t="s">
        <v>126</v>
      </c>
      <c r="C66" s="54"/>
      <c r="D66" s="54"/>
      <c r="E66" s="54"/>
      <c r="F66" s="55">
        <f>F67-(+F11+F58+F61+F65)</f>
        <v>-8562.210000000021</v>
      </c>
      <c r="G66" s="55">
        <f>G67-(+G11+G58+G61+G65)</f>
        <v>-2.3899999999999864</v>
      </c>
      <c r="H66" s="55"/>
    </row>
    <row r="67" spans="2:8" x14ac:dyDescent="0.2">
      <c r="B67" s="54" t="s">
        <v>127</v>
      </c>
      <c r="C67" s="54"/>
      <c r="D67" s="54"/>
      <c r="E67" s="54"/>
      <c r="F67" s="55">
        <v>362426.33</v>
      </c>
      <c r="G67" s="55">
        <v>100</v>
      </c>
      <c r="H67" s="55"/>
    </row>
    <row r="69" spans="2:8" x14ac:dyDescent="0.2">
      <c r="B69" s="56" t="s">
        <v>128</v>
      </c>
    </row>
    <row r="70" spans="2:8" x14ac:dyDescent="0.2">
      <c r="B70" s="56" t="s">
        <v>129</v>
      </c>
    </row>
    <row r="71" spans="2:8" ht="12.75" thickBot="1" x14ac:dyDescent="0.25"/>
    <row r="72" spans="2:8" ht="13.5" thickTop="1" thickBot="1" x14ac:dyDescent="0.25">
      <c r="B72" s="57" t="s">
        <v>130</v>
      </c>
      <c r="C72" s="58">
        <v>0.1089</v>
      </c>
    </row>
    <row r="73" spans="2:8" ht="13.5" thickTop="1" thickBot="1" x14ac:dyDescent="0.25"/>
    <row r="74" spans="2:8" ht="13.5" thickTop="1" thickBot="1" x14ac:dyDescent="0.25">
      <c r="B74" s="57" t="s">
        <v>131</v>
      </c>
      <c r="C74" s="59">
        <v>7.17E-2</v>
      </c>
    </row>
    <row r="75" spans="2:8" ht="13.5" thickTop="1" thickBot="1" x14ac:dyDescent="0.25"/>
    <row r="76" spans="2:8" ht="13.5" thickTop="1" thickBot="1" x14ac:dyDescent="0.25">
      <c r="B76" s="57" t="s">
        <v>132</v>
      </c>
      <c r="C76" s="58">
        <v>0.1195</v>
      </c>
    </row>
    <row r="77" spans="2:8" ht="12.75" thickTop="1" x14ac:dyDescent="0.2"/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2024-05-07 12:23:10</KDate>
  <Classification>Public</Classification>
  <Subclassification/>
  <HostName>MUMCMP00935</HostName>
  <Domain_User>CANARAROBECOMF/628</Domain_User>
  <IPAdd>192.9.198.194</IPAdd>
  <FilePath>Book19</FilePath>
  <KID>C025A5607E97638506813903407545</KID>
  <UniqueName/>
  <Suggested/>
  <Justification/>
</Klassify>
</file>

<file path=customXml/itemProps1.xml><?xml version="1.0" encoding="utf-8"?>
<ds:datastoreItem xmlns:ds="http://schemas.openxmlformats.org/officeDocument/2006/customXml" ds:itemID="{7C55783F-9ED2-4CAF-A3B0-326A6186376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2024-05-07T06:53:07Z</dcterms:created>
  <dcterms:modified xsi:type="dcterms:W3CDTF">2024-05-07T06:53:10Z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C025A5607E97638506813903407545</vt:lpwstr>
  </property>
</Properties>
</file>