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Jun 24\"/>
    </mc:Choice>
  </mc:AlternateContent>
  <xr:revisionPtr revIDLastSave="0" documentId="8_{D48DAFBC-6E55-46D3-80D2-A21A4CECE56D}" xr6:coauthVersionLast="47" xr6:coauthVersionMax="47" xr10:uidLastSave="{00000000-0000-0000-0000-000000000000}"/>
  <bookViews>
    <workbookView xWindow="-120" yWindow="-120" windowWidth="20730" windowHeight="11160" xr2:uid="{CB80E2FD-3E99-4928-B4FF-EE577DC7DC67}"/>
  </bookViews>
  <sheets>
    <sheet name="L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9" i="1" l="1"/>
  <c r="G58" i="1"/>
  <c r="G59" i="1" s="1"/>
  <c r="F58" i="1"/>
  <c r="G55" i="1"/>
  <c r="F55" i="1"/>
  <c r="G51" i="1"/>
  <c r="F51" i="1"/>
  <c r="G43" i="1"/>
  <c r="F43" i="1"/>
  <c r="G22" i="1"/>
  <c r="G52" i="1" s="1"/>
  <c r="F22" i="1"/>
  <c r="F52" i="1" s="1"/>
  <c r="G10" i="1"/>
  <c r="G11" i="1" s="1"/>
  <c r="G60" i="1" s="1"/>
  <c r="F10" i="1"/>
  <c r="F11" i="1" s="1"/>
  <c r="F60" i="1" l="1"/>
</calcChain>
</file>

<file path=xl/sharedStrings.xml><?xml version="1.0" encoding="utf-8"?>
<sst xmlns="http://schemas.openxmlformats.org/spreadsheetml/2006/main" count="159" uniqueCount="120">
  <si>
    <t>CANARA ROBECO LIQUID FUND</t>
  </si>
  <si>
    <t>Monthly Portfolio Statement as on June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</si>
  <si>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</si>
  <si>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</si>
  <si>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</si>
  <si>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</si>
  <si>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</si>
  <si>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</si>
  <si>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</si>
  <si>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June'24</t>
  </si>
  <si>
    <t>Benchmark Risk-o-meter Level- June'24</t>
  </si>
  <si>
    <t>Scheme Risk-o-meter Level- May'24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</si>
  <si>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</si>
  <si>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</si>
  <si>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</si>
  <si>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</si>
  <si>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</si>
  <si>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</si>
  <si>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</si>
  <si>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</si>
  <si>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7.3350% LARSEN &amp; TOUBRO LTD 09-SEP-24 **</t>
  </si>
  <si>
    <t>INE018A08BG4</t>
  </si>
  <si>
    <t>CRISIL AAA</t>
  </si>
  <si>
    <t>Relatively Low (Class I)</t>
  </si>
  <si>
    <t>A-I</t>
  </si>
  <si>
    <t>9.30% Power Grid Corporation of India Ltd (04/09/2024) **</t>
  </si>
  <si>
    <t>INE752E07LQ0</t>
  </si>
  <si>
    <t>9.37% Power Finance Corporation Ltd (19/08/2024) **</t>
  </si>
  <si>
    <t>INE134E08GD7</t>
  </si>
  <si>
    <t>Moderate 
(Class II)</t>
  </si>
  <si>
    <t>Sub Total</t>
  </si>
  <si>
    <t>Total</t>
  </si>
  <si>
    <t>Relatively High (Class III)</t>
  </si>
  <si>
    <t>Money Market Instruments</t>
  </si>
  <si>
    <t>Certificate of Deposit</t>
  </si>
  <si>
    <t>Benchmark: CRISIL Liquid Debt A-I Index</t>
  </si>
  <si>
    <t>Union Bank of India (23/09/2024) ** #</t>
  </si>
  <si>
    <t>INE692A16HO0</t>
  </si>
  <si>
    <t>IND A1+</t>
  </si>
  <si>
    <t>HDFC Bank Ltd (11/09/2024) ** #</t>
  </si>
  <si>
    <t>INE040A16EZ5</t>
  </si>
  <si>
    <t>CARE A1+</t>
  </si>
  <si>
    <t>Bank of Baroda (20/08/2024) ** #</t>
  </si>
  <si>
    <t>INE028A16FN3</t>
  </si>
  <si>
    <t>HDFC Bank Ltd (14/08/2024) #</t>
  </si>
  <si>
    <t>INE040A16EV4</t>
  </si>
  <si>
    <t>Punjab National Bank (26/09/2024) ** #</t>
  </si>
  <si>
    <t>INE160A16PD4</t>
  </si>
  <si>
    <t>Bank of Baroda (09/09/2024) ** #</t>
  </si>
  <si>
    <t>INE028A16FR4</t>
  </si>
  <si>
    <t>HDFC Bank Ltd (13/09/2024) #</t>
  </si>
  <si>
    <t>INE040A16DX2</t>
  </si>
  <si>
    <t>Axis Bank Ltd (18/09/2024) ** #</t>
  </si>
  <si>
    <t>INE238AD6538</t>
  </si>
  <si>
    <t>CRISIL A1+</t>
  </si>
  <si>
    <t>Commercial Paper</t>
  </si>
  <si>
    <t>Indian Oil Corporation Ltd (13/09/2024) **</t>
  </si>
  <si>
    <t>INE242A14XK4</t>
  </si>
  <si>
    <t>ICRA A1+</t>
  </si>
  <si>
    <t>ICICI Securities Ltd (29/07/2024) **</t>
  </si>
  <si>
    <t>INE763G14UE5</t>
  </si>
  <si>
    <t>Axis Securities Ltd (30/08/2024) **</t>
  </si>
  <si>
    <t>INE110O14DE9</t>
  </si>
  <si>
    <t>National Bank For Agriculture &amp; Rural Development (20/09/2024) **</t>
  </si>
  <si>
    <t>INE261F14MA7</t>
  </si>
  <si>
    <t>Larsen &amp; Toubro Ltd (23/09/2024) **</t>
  </si>
  <si>
    <t>INE018A14KX8</t>
  </si>
  <si>
    <t>National Bank For Agriculture &amp; Rural Development (23/08/2024) **</t>
  </si>
  <si>
    <t>INE261F14LQ5</t>
  </si>
  <si>
    <t>Reliance Retail Ventures Ltd (02/09/2024) **</t>
  </si>
  <si>
    <t>INE929O14BW8</t>
  </si>
  <si>
    <t>Tata Capital Housing Finance Ltd (04/09/2024) **</t>
  </si>
  <si>
    <t>INE033L14NC2</t>
  </si>
  <si>
    <t>Small Industries Development Bank Of India (11/09/2024) **</t>
  </si>
  <si>
    <t>INE556F14KK3</t>
  </si>
  <si>
    <t>SBICAP Securities Ltd (12/09/2024) **</t>
  </si>
  <si>
    <t>INE212K14692</t>
  </si>
  <si>
    <t>Aditya Birla Housing Finance Ltd (19/09/2024) **</t>
  </si>
  <si>
    <t>INE831R14DL8</t>
  </si>
  <si>
    <t>Bajaj Finance Ltd (21/08/2024) **</t>
  </si>
  <si>
    <t>INE296A14YE1</t>
  </si>
  <si>
    <t>National Housing Bank (26/09/2024) **</t>
  </si>
  <si>
    <t>INE557F14FJ3</t>
  </si>
  <si>
    <t>Bajaj Finance Ltd (12/07/2024)</t>
  </si>
  <si>
    <t>INE296A14XS3</t>
  </si>
  <si>
    <t>HDFC Securities Ltd (30/07/2024) **</t>
  </si>
  <si>
    <t>INE700G14JT8</t>
  </si>
  <si>
    <t>Bajaj Finance Ltd (16/08/2024) **</t>
  </si>
  <si>
    <t>INE296A14YD3</t>
  </si>
  <si>
    <t>HDFC Securities Ltd (21/08/2024) **</t>
  </si>
  <si>
    <t>INE700G14KD0</t>
  </si>
  <si>
    <t>HDFC Securities Ltd (18/09/2024) **</t>
  </si>
  <si>
    <t>INE700G14KR0</t>
  </si>
  <si>
    <t>HDFC Securities Ltd (26/07/2024) **</t>
  </si>
  <si>
    <t>INE700G14JP6</t>
  </si>
  <si>
    <t>Treasury Bill</t>
  </si>
  <si>
    <t>91 DTB (12-JUL-2024)</t>
  </si>
  <si>
    <t>IN002024X029</t>
  </si>
  <si>
    <t xml:space="preserve"> Sovereign</t>
  </si>
  <si>
    <t>91 DTB (02-AUG-2024)</t>
  </si>
  <si>
    <t>IN002024X060</t>
  </si>
  <si>
    <t>182 DTB (11-JUL-2024)</t>
  </si>
  <si>
    <t>IN002023Y425</t>
  </si>
  <si>
    <t>91 DTB (19-JUL-2024)</t>
  </si>
  <si>
    <t>IN002024X037</t>
  </si>
  <si>
    <t>182 DTB (25-JUL-2024)</t>
  </si>
  <si>
    <t>IN002023Y441</t>
  </si>
  <si>
    <t>364 DTB (25-JUL-2024)</t>
  </si>
  <si>
    <t>IN002023Z182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</si>
  <si>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</si>
  <si>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</si>
  <si>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</si>
  <si>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</si>
  <si>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</si>
  <si>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</si>
  <si>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</si>
  <si>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#  Unlisted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</si>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</sst>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00_);_(* \(#,##0.0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3" fontId="3" fillId="3" borderId="0" xfId="1" applyFont="1" applyFill="1"/>
    <xf numFmtId="164" fontId="3" fillId="3" borderId="0" xfId="1" applyNumberFormat="1" applyFont="1" applyFill="1"/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5" xfId="1" applyFont="1" applyFill="1" applyBorder="1" applyAlignment="1">
      <alignment horizontal="center"/>
    </xf>
    <xf numFmtId="43" fontId="3" fillId="3" borderId="10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/>
    </xf>
    <xf numFmtId="0" fontId="9" fillId="0" borderId="10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center" wrapText="1"/>
    </xf>
    <xf numFmtId="3" fontId="3" fillId="3" borderId="11" xfId="0" applyNumberFormat="1" applyFont="1" applyFill="1" applyBorder="1"/>
    <xf numFmtId="0" fontId="9" fillId="0" borderId="5" xfId="0" applyFont="1" applyBorder="1" applyAlignment="1">
      <alignment horizontal="left" wrapText="1"/>
    </xf>
    <xf numFmtId="0" fontId="9" fillId="4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9" fillId="0" borderId="13" xfId="0" applyFont="1" applyBorder="1" applyAlignment="1">
      <alignment horizontal="left" wrapText="1"/>
    </xf>
    <xf numFmtId="0" fontId="9" fillId="4" borderId="13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9" fillId="3" borderId="14" xfId="0" applyFont="1" applyFill="1" applyBorder="1"/>
    <xf numFmtId="4" fontId="9" fillId="3" borderId="15" xfId="0" applyNumberFormat="1" applyFont="1" applyFill="1" applyBorder="1"/>
    <xf numFmtId="4" fontId="9" fillId="3" borderId="14" xfId="0" applyNumberFormat="1" applyFont="1" applyFill="1" applyBorder="1"/>
    <xf numFmtId="0" fontId="9" fillId="3" borderId="16" xfId="0" applyFont="1" applyFill="1" applyBorder="1"/>
    <xf numFmtId="4" fontId="9" fillId="3" borderId="16" xfId="0" applyNumberFormat="1" applyFont="1" applyFill="1" applyBorder="1"/>
    <xf numFmtId="43" fontId="3" fillId="3" borderId="13" xfId="1" applyFont="1" applyFill="1" applyBorder="1" applyAlignment="1">
      <alignment horizontal="center"/>
    </xf>
    <xf numFmtId="43" fontId="3" fillId="3" borderId="0" xfId="1" applyFont="1" applyFill="1" applyAlignment="1"/>
    <xf numFmtId="4" fontId="9" fillId="3" borderId="17" xfId="0" applyNumberFormat="1" applyFont="1" applyFill="1" applyBorder="1"/>
    <xf numFmtId="4" fontId="9" fillId="3" borderId="11" xfId="0" applyNumberFormat="1" applyFont="1" applyFill="1" applyBorder="1"/>
    <xf numFmtId="0" fontId="3" fillId="3" borderId="18" xfId="0" applyFont="1" applyFill="1" applyBorder="1"/>
    <xf numFmtId="3" fontId="3" fillId="3" borderId="18" xfId="0" applyNumberFormat="1" applyFont="1" applyFill="1" applyBorder="1"/>
    <xf numFmtId="4" fontId="3" fillId="3" borderId="18" xfId="0" applyNumberFormat="1" applyFont="1" applyFill="1" applyBorder="1"/>
    <xf numFmtId="0" fontId="9" fillId="3" borderId="17" xfId="0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9" fillId="3" borderId="0" xfId="0" applyFont="1" applyFill="1"/>
    <xf numFmtId="0" fontId="10" fillId="5" borderId="20" xfId="0" applyFont="1" applyFill="1" applyBorder="1"/>
    <xf numFmtId="2" fontId="9" fillId="3" borderId="21" xfId="0" applyNumberFormat="1" applyFont="1" applyFill="1" applyBorder="1"/>
    <xf numFmtId="10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59640</xdr:colOff>
      <xdr:row>4</xdr:row>
      <xdr:rowOff>82117</xdr:rowOff>
    </xdr:from>
    <xdr:ext cx="1988235" cy="1337107"/>
    <xdr:pic>
      <xdr:nvPicPr>
        <xdr:cNvPr id="2" name="Picture 1">
          <a:extLst>
            <a:ext uri="{FF2B5EF4-FFF2-40B4-BE49-F238E27FC236}">
              <a16:creationId xmlns:a16="http://schemas.microsoft.com/office/drawing/2014/main" id="{341E40A8-8A9B-4FDE-8667-B6652F5AE8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75140" y="1072717"/>
          <a:ext cx="1988235" cy="1337107"/>
        </a:xfrm>
        <a:prstGeom prst="rect">
          <a:avLst/>
        </a:prstGeom>
      </xdr:spPr>
    </xdr:pic>
    <xdr:clientData/>
  </xdr:oneCellAnchor>
  <xdr:oneCellAnchor>
    <xdr:from>
      <xdr:col>11</xdr:col>
      <xdr:colOff>78690</xdr:colOff>
      <xdr:row>4</xdr:row>
      <xdr:rowOff>63067</xdr:rowOff>
    </xdr:from>
    <xdr:ext cx="1988235" cy="1365683"/>
    <xdr:pic>
      <xdr:nvPicPr>
        <xdr:cNvPr id="3" name="Picture 2">
          <a:extLst>
            <a:ext uri="{FF2B5EF4-FFF2-40B4-BE49-F238E27FC236}">
              <a16:creationId xmlns:a16="http://schemas.microsoft.com/office/drawing/2014/main" id="{C9B0349F-48A1-4EA9-879D-AD83E7410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70940" y="1053667"/>
          <a:ext cx="1988235" cy="1365683"/>
        </a:xfrm>
        <a:prstGeom prst="rect">
          <a:avLst/>
        </a:prstGeom>
      </xdr:spPr>
    </xdr:pic>
    <xdr:clientData/>
  </xdr:oneCellAnchor>
  <xdr:twoCellAnchor editAs="oneCell">
    <xdr:from>
      <xdr:col>10</xdr:col>
      <xdr:colOff>66675</xdr:colOff>
      <xdr:row>4</xdr:row>
      <xdr:rowOff>85726</xdr:rowOff>
    </xdr:from>
    <xdr:to>
      <xdr:col>10</xdr:col>
      <xdr:colOff>2209800</xdr:colOff>
      <xdr:row>10</xdr:row>
      <xdr:rowOff>142876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C5C9DF6-022D-4F3C-B16A-7B4C72BA5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87200" y="1076326"/>
          <a:ext cx="2143125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B478C-0D9D-439D-A57C-A5CEB36A9953}">
  <dimension ref="B1:Q71"/>
  <sheetViews>
    <sheetView tabSelected="1" workbookViewId="0">
      <selection activeCell="B1" sqref="B1:H1"/>
    </sheetView>
  </sheetViews>
  <sheetFormatPr defaultRowHeight="12" x14ac:dyDescent="0.2"/>
  <cols>
    <col min="1" max="1" width="9.140625" style="5"/>
    <col min="2" max="2" width="55" style="5" bestFit="1" customWidth="1"/>
    <col min="3" max="3" width="14" style="5" bestFit="1" customWidth="1"/>
    <col min="4" max="4" width="22.85546875" style="5" bestFit="1" customWidth="1"/>
    <col min="5" max="5" width="9.85546875" style="5" bestFit="1" customWidth="1"/>
    <col min="6" max="6" width="15.28515625" style="10" bestFit="1" customWidth="1"/>
    <col min="7" max="7" width="7.42578125" style="10" bestFit="1" customWidth="1"/>
    <col min="8" max="8" width="6.5703125" style="10" bestFit="1" customWidth="1"/>
    <col min="9" max="9" width="5.5703125" style="3" bestFit="1" customWidth="1"/>
    <col min="10" max="10" width="31.5703125" style="4" customWidth="1"/>
    <col min="11" max="11" width="35.5703125" style="4" customWidth="1"/>
    <col min="12" max="12" width="31.42578125" style="5" customWidth="1"/>
    <col min="13" max="16384" width="9.140625" style="5"/>
  </cols>
  <sheetData>
    <row r="1" spans="2:17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7" ht="16.5" thickBot="1" x14ac:dyDescent="0.25">
      <c r="B3" s="6" t="s">
        <v>1</v>
      </c>
      <c r="C3" s="7"/>
      <c r="D3" s="8"/>
      <c r="E3" s="8"/>
      <c r="F3" s="9"/>
      <c r="G3" s="9"/>
    </row>
    <row r="4" spans="2:17" ht="28.5" x14ac:dyDescent="0.2">
      <c r="B4" s="11" t="s">
        <v>2</v>
      </c>
      <c r="C4" s="12" t="s">
        <v>3</v>
      </c>
      <c r="D4" s="12" t="s">
        <v>4</v>
      </c>
      <c r="E4" s="12" t="s">
        <v>5</v>
      </c>
      <c r="F4" s="13" t="s">
        <v>6</v>
      </c>
      <c r="G4" s="14" t="s">
        <v>7</v>
      </c>
      <c r="H4" s="14" t="s">
        <v>8</v>
      </c>
      <c r="J4" s="15" t="s">
        <v>9</v>
      </c>
      <c r="K4" s="15" t="s">
        <v>10</v>
      </c>
      <c r="L4" s="15" t="s">
        <v>11</v>
      </c>
      <c r="N4" s="16" t="s">
        <v>12</v>
      </c>
      <c r="O4" s="17"/>
      <c r="P4" s="17"/>
      <c r="Q4" s="18"/>
    </row>
    <row r="5" spans="2:17" ht="24" x14ac:dyDescent="0.2">
      <c r="B5" s="19" t="s">
        <v>13</v>
      </c>
      <c r="C5" s="20"/>
      <c r="D5" s="20"/>
      <c r="E5" s="20"/>
      <c r="F5" s="21"/>
      <c r="G5" s="21"/>
      <c r="H5" s="21"/>
      <c r="J5" s="22"/>
      <c r="K5" s="23"/>
      <c r="L5" s="22"/>
      <c r="N5" s="24" t="s">
        <v>14</v>
      </c>
      <c r="O5" s="25" t="s">
        <v>15</v>
      </c>
      <c r="P5" s="25" t="s">
        <v>16</v>
      </c>
      <c r="Q5" s="25" t="s">
        <v>17</v>
      </c>
    </row>
    <row r="6" spans="2:17" ht="36" x14ac:dyDescent="0.2">
      <c r="B6" s="26" t="s">
        <v>18</v>
      </c>
      <c r="C6" s="27"/>
      <c r="D6" s="27"/>
      <c r="E6" s="27"/>
      <c r="F6" s="28"/>
      <c r="G6" s="28"/>
      <c r="H6" s="28"/>
      <c r="J6" s="29"/>
      <c r="K6" s="23"/>
      <c r="L6" s="29"/>
      <c r="N6" s="30" t="s">
        <v>19</v>
      </c>
      <c r="O6" s="31"/>
      <c r="P6" s="31"/>
      <c r="Q6" s="31"/>
    </row>
    <row r="7" spans="2:17" x14ac:dyDescent="0.2">
      <c r="B7" s="27" t="s">
        <v>20</v>
      </c>
      <c r="C7" s="27" t="s">
        <v>21</v>
      </c>
      <c r="D7" s="27" t="s">
        <v>22</v>
      </c>
      <c r="E7" s="32">
        <v>15000</v>
      </c>
      <c r="F7" s="28">
        <v>14989.37</v>
      </c>
      <c r="G7" s="28">
        <v>4.2300000000000004</v>
      </c>
      <c r="H7" s="28">
        <v>7.28</v>
      </c>
      <c r="J7" s="29"/>
      <c r="K7" s="23"/>
      <c r="L7" s="29"/>
      <c r="N7" s="33" t="s">
        <v>23</v>
      </c>
      <c r="O7" s="34" t="s">
        <v>24</v>
      </c>
      <c r="P7" s="35"/>
      <c r="Q7" s="36"/>
    </row>
    <row r="8" spans="2:17" x14ac:dyDescent="0.2">
      <c r="B8" s="27" t="s">
        <v>25</v>
      </c>
      <c r="C8" s="27" t="s">
        <v>26</v>
      </c>
      <c r="D8" s="27" t="s">
        <v>22</v>
      </c>
      <c r="E8" s="32">
        <v>600</v>
      </c>
      <c r="F8" s="28">
        <v>6015.73</v>
      </c>
      <c r="G8" s="28">
        <v>1.7</v>
      </c>
      <c r="H8" s="28">
        <v>7.25</v>
      </c>
      <c r="J8" s="29"/>
      <c r="K8" s="23"/>
      <c r="L8" s="29"/>
      <c r="N8" s="37"/>
      <c r="O8" s="38"/>
      <c r="P8" s="39"/>
      <c r="Q8" s="40"/>
    </row>
    <row r="9" spans="2:17" x14ac:dyDescent="0.2">
      <c r="B9" s="27" t="s">
        <v>27</v>
      </c>
      <c r="C9" s="27" t="s">
        <v>28</v>
      </c>
      <c r="D9" s="27" t="s">
        <v>22</v>
      </c>
      <c r="E9" s="32">
        <v>300</v>
      </c>
      <c r="F9" s="28">
        <v>3005.88</v>
      </c>
      <c r="G9" s="28">
        <v>0.85</v>
      </c>
      <c r="H9" s="28">
        <v>7.3</v>
      </c>
      <c r="J9" s="29"/>
      <c r="K9" s="23"/>
      <c r="L9" s="29"/>
      <c r="N9" s="33" t="s">
        <v>29</v>
      </c>
      <c r="O9" s="36"/>
      <c r="P9" s="36"/>
      <c r="Q9" s="36"/>
    </row>
    <row r="10" spans="2:17" x14ac:dyDescent="0.2">
      <c r="B10" s="41" t="s">
        <v>30</v>
      </c>
      <c r="C10" s="41"/>
      <c r="D10" s="41"/>
      <c r="E10" s="41"/>
      <c r="F10" s="42">
        <f>SUM(F6:F9)</f>
        <v>24010.98</v>
      </c>
      <c r="G10" s="42">
        <f>SUM(G6:G9)</f>
        <v>6.78</v>
      </c>
      <c r="H10" s="43"/>
      <c r="J10" s="29"/>
      <c r="K10" s="23"/>
      <c r="L10" s="29"/>
      <c r="N10" s="37"/>
      <c r="O10" s="40"/>
      <c r="P10" s="40"/>
      <c r="Q10" s="40"/>
    </row>
    <row r="11" spans="2:17" x14ac:dyDescent="0.2">
      <c r="B11" s="44" t="s">
        <v>31</v>
      </c>
      <c r="C11" s="44"/>
      <c r="D11" s="44"/>
      <c r="E11" s="44"/>
      <c r="F11" s="45">
        <f>F10</f>
        <v>24010.98</v>
      </c>
      <c r="G11" s="45">
        <f>G10</f>
        <v>6.78</v>
      </c>
      <c r="H11" s="45"/>
      <c r="J11" s="29"/>
      <c r="K11" s="23"/>
      <c r="L11" s="29"/>
      <c r="N11" s="33" t="s">
        <v>32</v>
      </c>
      <c r="O11" s="36"/>
      <c r="P11" s="36"/>
      <c r="Q11" s="36"/>
    </row>
    <row r="12" spans="2:17" x14ac:dyDescent="0.2">
      <c r="B12" s="26" t="s">
        <v>33</v>
      </c>
      <c r="C12" s="27"/>
      <c r="D12" s="27"/>
      <c r="E12" s="27"/>
      <c r="F12" s="28"/>
      <c r="G12" s="28"/>
      <c r="H12" s="28"/>
      <c r="J12" s="46"/>
      <c r="K12" s="23"/>
      <c r="L12" s="46"/>
      <c r="N12" s="37"/>
      <c r="O12" s="40"/>
      <c r="P12" s="40"/>
      <c r="Q12" s="40"/>
    </row>
    <row r="13" spans="2:17" x14ac:dyDescent="0.2">
      <c r="B13" s="26" t="s">
        <v>34</v>
      </c>
      <c r="C13" s="27"/>
      <c r="D13" s="27"/>
      <c r="E13" s="27"/>
      <c r="F13" s="28"/>
      <c r="G13" s="28"/>
      <c r="H13" s="28"/>
      <c r="J13" s="47"/>
      <c r="K13" s="47" t="s">
        <v>35</v>
      </c>
      <c r="L13" s="3"/>
    </row>
    <row r="14" spans="2:17" x14ac:dyDescent="0.2">
      <c r="B14" s="27" t="s">
        <v>36</v>
      </c>
      <c r="C14" s="27" t="s">
        <v>37</v>
      </c>
      <c r="D14" s="27" t="s">
        <v>38</v>
      </c>
      <c r="E14" s="32">
        <v>5000</v>
      </c>
      <c r="F14" s="28">
        <v>24594.75</v>
      </c>
      <c r="G14" s="28">
        <v>6.93</v>
      </c>
      <c r="H14" s="28">
        <v>7.16</v>
      </c>
      <c r="J14" s="3"/>
      <c r="K14" s="3"/>
      <c r="L14" s="3"/>
      <c r="M14" s="3"/>
    </row>
    <row r="15" spans="2:17" x14ac:dyDescent="0.2">
      <c r="B15" s="27" t="s">
        <v>39</v>
      </c>
      <c r="C15" s="27" t="s">
        <v>40</v>
      </c>
      <c r="D15" s="27" t="s">
        <v>41</v>
      </c>
      <c r="E15" s="32">
        <v>4000</v>
      </c>
      <c r="F15" s="28">
        <v>19721.84</v>
      </c>
      <c r="G15" s="28">
        <v>5.56</v>
      </c>
      <c r="H15" s="28">
        <v>7.15</v>
      </c>
      <c r="J15" s="3"/>
      <c r="K15" s="3"/>
      <c r="L15" s="3"/>
      <c r="M15" s="3"/>
    </row>
    <row r="16" spans="2:17" x14ac:dyDescent="0.2">
      <c r="B16" s="27" t="s">
        <v>42</v>
      </c>
      <c r="C16" s="27" t="s">
        <v>43</v>
      </c>
      <c r="D16" s="27" t="s">
        <v>38</v>
      </c>
      <c r="E16" s="32">
        <v>3900</v>
      </c>
      <c r="F16" s="28">
        <v>19310.599999999999</v>
      </c>
      <c r="G16" s="28">
        <v>5.44</v>
      </c>
      <c r="H16" s="28">
        <v>7.16</v>
      </c>
      <c r="J16" s="3"/>
      <c r="K16" s="3"/>
      <c r="L16" s="3"/>
      <c r="M16" s="3"/>
    </row>
    <row r="17" spans="2:13" x14ac:dyDescent="0.2">
      <c r="B17" s="27" t="s">
        <v>44</v>
      </c>
      <c r="C17" s="27" t="s">
        <v>45</v>
      </c>
      <c r="D17" s="27" t="s">
        <v>41</v>
      </c>
      <c r="E17" s="32">
        <v>2000</v>
      </c>
      <c r="F17" s="28">
        <v>9914.51</v>
      </c>
      <c r="G17" s="28">
        <v>2.8</v>
      </c>
      <c r="H17" s="28">
        <v>7.15</v>
      </c>
      <c r="J17" s="3"/>
      <c r="K17" s="3"/>
      <c r="L17" s="3"/>
      <c r="M17" s="3"/>
    </row>
    <row r="18" spans="2:13" x14ac:dyDescent="0.2">
      <c r="B18" s="27" t="s">
        <v>46</v>
      </c>
      <c r="C18" s="27" t="s">
        <v>47</v>
      </c>
      <c r="D18" s="27" t="s">
        <v>38</v>
      </c>
      <c r="E18" s="32">
        <v>2000</v>
      </c>
      <c r="F18" s="28">
        <v>9831.7800000000007</v>
      </c>
      <c r="G18" s="28">
        <v>2.77</v>
      </c>
      <c r="H18" s="28">
        <v>7.18</v>
      </c>
      <c r="J18" s="3"/>
      <c r="K18" s="3"/>
      <c r="L18" s="3"/>
      <c r="M18" s="3"/>
    </row>
    <row r="19" spans="2:13" x14ac:dyDescent="0.2">
      <c r="B19" s="27" t="s">
        <v>48</v>
      </c>
      <c r="C19" s="27" t="s">
        <v>49</v>
      </c>
      <c r="D19" s="27" t="s">
        <v>38</v>
      </c>
      <c r="E19" s="32">
        <v>1500</v>
      </c>
      <c r="F19" s="28">
        <v>7398.41</v>
      </c>
      <c r="G19" s="28">
        <v>2.09</v>
      </c>
      <c r="H19" s="28">
        <v>7.16</v>
      </c>
      <c r="J19" s="3"/>
      <c r="K19" s="3"/>
      <c r="L19" s="3"/>
      <c r="M19" s="3"/>
    </row>
    <row r="20" spans="2:13" x14ac:dyDescent="0.2">
      <c r="B20" s="27" t="s">
        <v>50</v>
      </c>
      <c r="C20" s="27" t="s">
        <v>51</v>
      </c>
      <c r="D20" s="27" t="s">
        <v>41</v>
      </c>
      <c r="E20" s="32">
        <v>1000</v>
      </c>
      <c r="F20" s="28">
        <v>4928.5600000000004</v>
      </c>
      <c r="G20" s="28">
        <v>1.39</v>
      </c>
      <c r="H20" s="28">
        <v>7.15</v>
      </c>
      <c r="J20" s="3"/>
      <c r="K20" s="3"/>
      <c r="L20" s="3"/>
      <c r="M20" s="3"/>
    </row>
    <row r="21" spans="2:13" x14ac:dyDescent="0.2">
      <c r="B21" s="27" t="s">
        <v>52</v>
      </c>
      <c r="C21" s="27" t="s">
        <v>53</v>
      </c>
      <c r="D21" s="27" t="s">
        <v>54</v>
      </c>
      <c r="E21" s="32">
        <v>1000</v>
      </c>
      <c r="F21" s="28">
        <v>4923.8</v>
      </c>
      <c r="G21" s="28">
        <v>1.39</v>
      </c>
      <c r="H21" s="28">
        <v>7.15</v>
      </c>
      <c r="J21" s="3"/>
      <c r="K21" s="3"/>
      <c r="L21" s="3"/>
      <c r="M21" s="3"/>
    </row>
    <row r="22" spans="2:13" x14ac:dyDescent="0.2">
      <c r="B22" s="26" t="s">
        <v>30</v>
      </c>
      <c r="C22" s="26"/>
      <c r="D22" s="26"/>
      <c r="E22" s="26"/>
      <c r="F22" s="48">
        <f>SUM(F13:F21)</f>
        <v>100624.25</v>
      </c>
      <c r="G22" s="48">
        <f>SUM(G13:G21)</f>
        <v>28.37</v>
      </c>
      <c r="H22" s="49"/>
      <c r="J22" s="3"/>
      <c r="K22" s="3"/>
      <c r="L22" s="3"/>
      <c r="M22" s="3"/>
    </row>
    <row r="23" spans="2:13" x14ac:dyDescent="0.2">
      <c r="B23" s="26" t="s">
        <v>55</v>
      </c>
      <c r="C23" s="27"/>
      <c r="D23" s="27"/>
      <c r="E23" s="27"/>
      <c r="F23" s="28"/>
      <c r="G23" s="28"/>
      <c r="H23" s="28"/>
      <c r="J23" s="3"/>
      <c r="K23" s="3"/>
      <c r="L23" s="3"/>
      <c r="M23" s="3"/>
    </row>
    <row r="24" spans="2:13" x14ac:dyDescent="0.2">
      <c r="B24" s="27" t="s">
        <v>56</v>
      </c>
      <c r="C24" s="27" t="s">
        <v>57</v>
      </c>
      <c r="D24" s="27" t="s">
        <v>58</v>
      </c>
      <c r="E24" s="32">
        <v>5000</v>
      </c>
      <c r="F24" s="28">
        <v>24642.55</v>
      </c>
      <c r="G24" s="28">
        <v>6.95</v>
      </c>
      <c r="H24" s="28">
        <v>7.15</v>
      </c>
      <c r="J24" s="3"/>
      <c r="K24" s="3"/>
      <c r="L24" s="3"/>
      <c r="M24" s="3"/>
    </row>
    <row r="25" spans="2:13" x14ac:dyDescent="0.2">
      <c r="B25" s="27" t="s">
        <v>59</v>
      </c>
      <c r="C25" s="27" t="s">
        <v>60</v>
      </c>
      <c r="D25" s="27" t="s">
        <v>54</v>
      </c>
      <c r="E25" s="32">
        <v>3000</v>
      </c>
      <c r="F25" s="28">
        <v>14910.93</v>
      </c>
      <c r="G25" s="28">
        <v>4.2</v>
      </c>
      <c r="H25" s="28">
        <v>7.79</v>
      </c>
      <c r="J25" s="3"/>
      <c r="K25" s="3"/>
      <c r="L25" s="3"/>
      <c r="M25" s="3"/>
    </row>
    <row r="26" spans="2:13" x14ac:dyDescent="0.2">
      <c r="B26" s="27" t="s">
        <v>61</v>
      </c>
      <c r="C26" s="27" t="s">
        <v>62</v>
      </c>
      <c r="D26" s="27" t="s">
        <v>54</v>
      </c>
      <c r="E26" s="32">
        <v>3000</v>
      </c>
      <c r="F26" s="28">
        <v>14808.9</v>
      </c>
      <c r="G26" s="28">
        <v>4.18</v>
      </c>
      <c r="H26" s="28">
        <v>7.85</v>
      </c>
      <c r="J26" s="3"/>
      <c r="K26" s="3"/>
      <c r="L26" s="3"/>
      <c r="M26" s="3"/>
    </row>
    <row r="27" spans="2:13" x14ac:dyDescent="0.2">
      <c r="B27" s="27" t="s">
        <v>63</v>
      </c>
      <c r="C27" s="27" t="s">
        <v>64</v>
      </c>
      <c r="D27" s="27" t="s">
        <v>58</v>
      </c>
      <c r="E27" s="32">
        <v>3000</v>
      </c>
      <c r="F27" s="28">
        <v>14764.26</v>
      </c>
      <c r="G27" s="28">
        <v>4.16</v>
      </c>
      <c r="H27" s="28">
        <v>7.2</v>
      </c>
      <c r="J27" s="3"/>
      <c r="K27" s="3"/>
      <c r="L27" s="3"/>
      <c r="M27" s="3"/>
    </row>
    <row r="28" spans="2:13" x14ac:dyDescent="0.2">
      <c r="B28" s="27" t="s">
        <v>65</v>
      </c>
      <c r="C28" s="27" t="s">
        <v>66</v>
      </c>
      <c r="D28" s="27" t="s">
        <v>54</v>
      </c>
      <c r="E28" s="32">
        <v>3000</v>
      </c>
      <c r="F28" s="28">
        <v>14755.01</v>
      </c>
      <c r="G28" s="28">
        <v>4.16</v>
      </c>
      <c r="H28" s="28">
        <v>7.22</v>
      </c>
      <c r="J28" s="3"/>
      <c r="K28" s="3"/>
      <c r="L28" s="3"/>
      <c r="M28" s="3"/>
    </row>
    <row r="29" spans="2:13" x14ac:dyDescent="0.2">
      <c r="B29" s="27" t="s">
        <v>67</v>
      </c>
      <c r="C29" s="27" t="s">
        <v>68</v>
      </c>
      <c r="D29" s="27" t="s">
        <v>58</v>
      </c>
      <c r="E29" s="32">
        <v>2000</v>
      </c>
      <c r="F29" s="28">
        <v>9896.61</v>
      </c>
      <c r="G29" s="28">
        <v>2.79</v>
      </c>
      <c r="H29" s="28">
        <v>7.2</v>
      </c>
      <c r="J29" s="3"/>
      <c r="K29" s="3"/>
      <c r="L29" s="3"/>
      <c r="M29" s="3"/>
    </row>
    <row r="30" spans="2:13" x14ac:dyDescent="0.2">
      <c r="B30" s="27" t="s">
        <v>69</v>
      </c>
      <c r="C30" s="27" t="s">
        <v>70</v>
      </c>
      <c r="D30" s="27" t="s">
        <v>54</v>
      </c>
      <c r="E30" s="32">
        <v>2000</v>
      </c>
      <c r="F30" s="28">
        <v>9877.34</v>
      </c>
      <c r="G30" s="28">
        <v>2.78</v>
      </c>
      <c r="H30" s="28">
        <v>7.2</v>
      </c>
      <c r="J30" s="3"/>
      <c r="K30" s="3"/>
      <c r="L30" s="3"/>
      <c r="M30" s="3"/>
    </row>
    <row r="31" spans="2:13" x14ac:dyDescent="0.2">
      <c r="B31" s="27" t="s">
        <v>71</v>
      </c>
      <c r="C31" s="27" t="s">
        <v>72</v>
      </c>
      <c r="D31" s="27" t="s">
        <v>54</v>
      </c>
      <c r="E31" s="32">
        <v>2000</v>
      </c>
      <c r="F31" s="28">
        <v>9873.1</v>
      </c>
      <c r="G31" s="28">
        <v>2.78</v>
      </c>
      <c r="H31" s="28">
        <v>7.22</v>
      </c>
      <c r="J31" s="3"/>
      <c r="K31" s="3"/>
      <c r="L31" s="3"/>
      <c r="M31" s="3"/>
    </row>
    <row r="32" spans="2:13" x14ac:dyDescent="0.2">
      <c r="B32" s="27" t="s">
        <v>73</v>
      </c>
      <c r="C32" s="27" t="s">
        <v>74</v>
      </c>
      <c r="D32" s="27" t="s">
        <v>41</v>
      </c>
      <c r="E32" s="32">
        <v>2000</v>
      </c>
      <c r="F32" s="28">
        <v>9860.44</v>
      </c>
      <c r="G32" s="28">
        <v>2.78</v>
      </c>
      <c r="H32" s="28">
        <v>7.18</v>
      </c>
      <c r="J32" s="3"/>
      <c r="K32" s="3"/>
      <c r="L32" s="3"/>
      <c r="M32" s="3"/>
    </row>
    <row r="33" spans="2:13" x14ac:dyDescent="0.2">
      <c r="B33" s="27" t="s">
        <v>75</v>
      </c>
      <c r="C33" s="27" t="s">
        <v>76</v>
      </c>
      <c r="D33" s="27" t="s">
        <v>54</v>
      </c>
      <c r="E33" s="32">
        <v>2000</v>
      </c>
      <c r="F33" s="28">
        <v>9843.4</v>
      </c>
      <c r="G33" s="28">
        <v>2.78</v>
      </c>
      <c r="H33" s="28">
        <v>7.95</v>
      </c>
      <c r="J33" s="3"/>
      <c r="K33" s="3"/>
      <c r="L33" s="3"/>
      <c r="M33" s="3"/>
    </row>
    <row r="34" spans="2:13" x14ac:dyDescent="0.2">
      <c r="B34" s="27" t="s">
        <v>77</v>
      </c>
      <c r="C34" s="27" t="s">
        <v>78</v>
      </c>
      <c r="D34" s="27" t="s">
        <v>58</v>
      </c>
      <c r="E34" s="32">
        <v>2000</v>
      </c>
      <c r="F34" s="28">
        <v>9843.3700000000008</v>
      </c>
      <c r="G34" s="28">
        <v>2.78</v>
      </c>
      <c r="H34" s="28">
        <v>7.26</v>
      </c>
      <c r="J34" s="3"/>
      <c r="K34" s="3"/>
      <c r="L34" s="3"/>
      <c r="M34" s="3"/>
    </row>
    <row r="35" spans="2:13" x14ac:dyDescent="0.2">
      <c r="B35" s="27" t="s">
        <v>79</v>
      </c>
      <c r="C35" s="27" t="s">
        <v>80</v>
      </c>
      <c r="D35" s="27" t="s">
        <v>54</v>
      </c>
      <c r="E35" s="32">
        <v>1500</v>
      </c>
      <c r="F35" s="28">
        <v>7420.17</v>
      </c>
      <c r="G35" s="28">
        <v>2.09</v>
      </c>
      <c r="H35" s="28">
        <v>7.7</v>
      </c>
      <c r="J35" s="3"/>
      <c r="K35" s="3"/>
      <c r="L35" s="3"/>
      <c r="M35" s="3"/>
    </row>
    <row r="36" spans="2:13" x14ac:dyDescent="0.2">
      <c r="B36" s="27" t="s">
        <v>81</v>
      </c>
      <c r="C36" s="27" t="s">
        <v>82</v>
      </c>
      <c r="D36" s="27" t="s">
        <v>54</v>
      </c>
      <c r="E36" s="32">
        <v>1500</v>
      </c>
      <c r="F36" s="28">
        <v>7374.11</v>
      </c>
      <c r="G36" s="28">
        <v>2.08</v>
      </c>
      <c r="H36" s="28">
        <v>7.16</v>
      </c>
      <c r="J36" s="3"/>
      <c r="K36" s="3"/>
      <c r="L36" s="3"/>
      <c r="M36" s="3"/>
    </row>
    <row r="37" spans="2:13" x14ac:dyDescent="0.2">
      <c r="B37" s="27" t="s">
        <v>83</v>
      </c>
      <c r="C37" s="27" t="s">
        <v>84</v>
      </c>
      <c r="D37" s="27" t="s">
        <v>54</v>
      </c>
      <c r="E37" s="32">
        <v>1200</v>
      </c>
      <c r="F37" s="28">
        <v>5986.47</v>
      </c>
      <c r="G37" s="28">
        <v>1.69</v>
      </c>
      <c r="H37" s="28">
        <v>7.5</v>
      </c>
      <c r="J37" s="3"/>
      <c r="K37" s="3"/>
      <c r="L37" s="3"/>
      <c r="M37" s="3"/>
    </row>
    <row r="38" spans="2:13" x14ac:dyDescent="0.2">
      <c r="B38" s="27" t="s">
        <v>85</v>
      </c>
      <c r="C38" s="27" t="s">
        <v>86</v>
      </c>
      <c r="D38" s="27" t="s">
        <v>58</v>
      </c>
      <c r="E38" s="32">
        <v>1000</v>
      </c>
      <c r="F38" s="28">
        <v>4969.21</v>
      </c>
      <c r="G38" s="28">
        <v>1.4</v>
      </c>
      <c r="H38" s="28">
        <v>7.8</v>
      </c>
      <c r="J38" s="3"/>
      <c r="K38" s="3"/>
      <c r="L38" s="3"/>
      <c r="M38" s="3"/>
    </row>
    <row r="39" spans="2:13" x14ac:dyDescent="0.2">
      <c r="B39" s="27" t="s">
        <v>87</v>
      </c>
      <c r="C39" s="27" t="s">
        <v>88</v>
      </c>
      <c r="D39" s="27" t="s">
        <v>54</v>
      </c>
      <c r="E39" s="32">
        <v>1000</v>
      </c>
      <c r="F39" s="28">
        <v>4951.95</v>
      </c>
      <c r="G39" s="28">
        <v>1.4</v>
      </c>
      <c r="H39" s="28">
        <v>7.7</v>
      </c>
      <c r="J39" s="3"/>
      <c r="K39" s="3"/>
      <c r="L39" s="3"/>
      <c r="M39" s="3"/>
    </row>
    <row r="40" spans="2:13" x14ac:dyDescent="0.2">
      <c r="B40" s="27" t="s">
        <v>89</v>
      </c>
      <c r="C40" s="27" t="s">
        <v>90</v>
      </c>
      <c r="D40" s="27" t="s">
        <v>58</v>
      </c>
      <c r="E40" s="32">
        <v>800</v>
      </c>
      <c r="F40" s="28">
        <v>3956.64</v>
      </c>
      <c r="G40" s="28">
        <v>1.1200000000000001</v>
      </c>
      <c r="H40" s="28">
        <v>7.84</v>
      </c>
      <c r="J40" s="3"/>
      <c r="K40" s="3"/>
      <c r="L40" s="3"/>
      <c r="M40" s="3"/>
    </row>
    <row r="41" spans="2:13" x14ac:dyDescent="0.2">
      <c r="B41" s="27" t="s">
        <v>91</v>
      </c>
      <c r="C41" s="27" t="s">
        <v>92</v>
      </c>
      <c r="D41" s="27" t="s">
        <v>58</v>
      </c>
      <c r="E41" s="32">
        <v>800</v>
      </c>
      <c r="F41" s="28">
        <v>3933.11</v>
      </c>
      <c r="G41" s="28">
        <v>1.1100000000000001</v>
      </c>
      <c r="H41" s="28">
        <v>7.86</v>
      </c>
      <c r="J41" s="3"/>
      <c r="K41" s="3"/>
      <c r="L41" s="3"/>
      <c r="M41" s="3"/>
    </row>
    <row r="42" spans="2:13" x14ac:dyDescent="0.2">
      <c r="B42" s="27" t="s">
        <v>93</v>
      </c>
      <c r="C42" s="27" t="s">
        <v>94</v>
      </c>
      <c r="D42" s="27" t="s">
        <v>41</v>
      </c>
      <c r="E42" s="32">
        <v>460</v>
      </c>
      <c r="F42" s="28">
        <v>2287.7800000000002</v>
      </c>
      <c r="G42" s="28">
        <v>0.65</v>
      </c>
      <c r="H42" s="28">
        <v>7.8</v>
      </c>
      <c r="J42" s="3"/>
      <c r="K42" s="3"/>
      <c r="L42" s="3"/>
      <c r="M42" s="3"/>
    </row>
    <row r="43" spans="2:13" x14ac:dyDescent="0.2">
      <c r="B43" s="26" t="s">
        <v>30</v>
      </c>
      <c r="C43" s="26"/>
      <c r="D43" s="26"/>
      <c r="E43" s="26"/>
      <c r="F43" s="48">
        <f>SUM(F23:F42)</f>
        <v>183955.35</v>
      </c>
      <c r="G43" s="48">
        <f>SUM(G23:G42)</f>
        <v>51.879999999999995</v>
      </c>
      <c r="H43" s="49"/>
      <c r="J43" s="3"/>
      <c r="K43" s="3"/>
      <c r="L43" s="3"/>
      <c r="M43" s="3"/>
    </row>
    <row r="44" spans="2:13" x14ac:dyDescent="0.2">
      <c r="B44" s="26" t="s">
        <v>95</v>
      </c>
      <c r="C44" s="27"/>
      <c r="D44" s="27"/>
      <c r="E44" s="27"/>
      <c r="F44" s="28"/>
      <c r="G44" s="28"/>
      <c r="H44" s="28"/>
      <c r="J44" s="3"/>
      <c r="K44" s="3"/>
      <c r="L44" s="3"/>
      <c r="M44" s="3"/>
    </row>
    <row r="45" spans="2:13" x14ac:dyDescent="0.2">
      <c r="B45" s="27" t="s">
        <v>96</v>
      </c>
      <c r="C45" s="27" t="s">
        <v>97</v>
      </c>
      <c r="D45" s="27" t="s">
        <v>98</v>
      </c>
      <c r="E45" s="32">
        <v>30000000</v>
      </c>
      <c r="F45" s="28">
        <v>29940.06</v>
      </c>
      <c r="G45" s="28">
        <v>8.44</v>
      </c>
      <c r="H45" s="28">
        <v>6.64</v>
      </c>
      <c r="J45" s="3"/>
      <c r="K45" s="3"/>
      <c r="L45" s="3"/>
      <c r="M45" s="3"/>
    </row>
    <row r="46" spans="2:13" x14ac:dyDescent="0.2">
      <c r="B46" s="27" t="s">
        <v>99</v>
      </c>
      <c r="C46" s="27" t="s">
        <v>100</v>
      </c>
      <c r="D46" s="27" t="s">
        <v>98</v>
      </c>
      <c r="E46" s="32">
        <v>5000000</v>
      </c>
      <c r="F46" s="28">
        <v>4971.1899999999996</v>
      </c>
      <c r="G46" s="28">
        <v>1.4</v>
      </c>
      <c r="H46" s="28">
        <v>6.61</v>
      </c>
      <c r="J46" s="3"/>
      <c r="K46" s="3"/>
      <c r="L46" s="3"/>
      <c r="M46" s="3"/>
    </row>
    <row r="47" spans="2:13" x14ac:dyDescent="0.2">
      <c r="B47" s="27" t="s">
        <v>101</v>
      </c>
      <c r="C47" s="27" t="s">
        <v>102</v>
      </c>
      <c r="D47" s="27" t="s">
        <v>98</v>
      </c>
      <c r="E47" s="32">
        <v>2500000</v>
      </c>
      <c r="F47" s="28">
        <v>2495.4899999999998</v>
      </c>
      <c r="G47" s="28">
        <v>0.7</v>
      </c>
      <c r="H47" s="28">
        <v>6.6</v>
      </c>
      <c r="J47" s="3"/>
      <c r="K47" s="3"/>
      <c r="L47" s="3"/>
      <c r="M47" s="3"/>
    </row>
    <row r="48" spans="2:13" x14ac:dyDescent="0.2">
      <c r="B48" s="27" t="s">
        <v>103</v>
      </c>
      <c r="C48" s="27" t="s">
        <v>104</v>
      </c>
      <c r="D48" s="27" t="s">
        <v>98</v>
      </c>
      <c r="E48" s="32">
        <v>1500000</v>
      </c>
      <c r="F48" s="28">
        <v>1495.11</v>
      </c>
      <c r="G48" s="28">
        <v>0.42</v>
      </c>
      <c r="H48" s="28">
        <v>6.63</v>
      </c>
      <c r="J48" s="3"/>
      <c r="K48" s="3"/>
      <c r="L48" s="3"/>
      <c r="M48" s="3"/>
    </row>
    <row r="49" spans="2:13" x14ac:dyDescent="0.2">
      <c r="B49" s="27" t="s">
        <v>105</v>
      </c>
      <c r="C49" s="27" t="s">
        <v>106</v>
      </c>
      <c r="D49" s="27" t="s">
        <v>98</v>
      </c>
      <c r="E49" s="32">
        <v>1500000</v>
      </c>
      <c r="F49" s="28">
        <v>1493.52</v>
      </c>
      <c r="G49" s="28">
        <v>0.42</v>
      </c>
      <c r="H49" s="28">
        <v>6.6</v>
      </c>
      <c r="J49" s="3"/>
      <c r="K49" s="3"/>
      <c r="L49" s="3"/>
      <c r="M49" s="3"/>
    </row>
    <row r="50" spans="2:13" x14ac:dyDescent="0.2">
      <c r="B50" s="27" t="s">
        <v>107</v>
      </c>
      <c r="C50" s="27" t="s">
        <v>108</v>
      </c>
      <c r="D50" s="27" t="s">
        <v>98</v>
      </c>
      <c r="E50" s="32">
        <v>1000000</v>
      </c>
      <c r="F50" s="28">
        <v>995.68</v>
      </c>
      <c r="G50" s="28">
        <v>0.28000000000000003</v>
      </c>
      <c r="H50" s="28">
        <v>6.6</v>
      </c>
      <c r="J50" s="3"/>
      <c r="K50" s="3"/>
      <c r="L50" s="3"/>
      <c r="M50" s="3"/>
    </row>
    <row r="51" spans="2:13" x14ac:dyDescent="0.2">
      <c r="B51" s="41" t="s">
        <v>30</v>
      </c>
      <c r="C51" s="41"/>
      <c r="D51" s="41"/>
      <c r="E51" s="41"/>
      <c r="F51" s="42">
        <f>SUM(F44:F50)</f>
        <v>41391.049999999996</v>
      </c>
      <c r="G51" s="42">
        <f>SUM(G44:G50)</f>
        <v>11.659999999999998</v>
      </c>
      <c r="H51" s="43"/>
      <c r="J51" s="3"/>
      <c r="K51" s="3"/>
      <c r="L51" s="3"/>
      <c r="M51" s="3"/>
    </row>
    <row r="52" spans="2:13" x14ac:dyDescent="0.2">
      <c r="B52" s="44" t="s">
        <v>31</v>
      </c>
      <c r="C52" s="44"/>
      <c r="D52" s="44"/>
      <c r="E52" s="44"/>
      <c r="F52" s="45">
        <f>F22+F43+F51</f>
        <v>325970.64999999997</v>
      </c>
      <c r="G52" s="45">
        <f>G22+G43+G51</f>
        <v>91.91</v>
      </c>
      <c r="H52" s="45"/>
      <c r="J52" s="3"/>
      <c r="K52" s="3"/>
      <c r="L52" s="3"/>
      <c r="M52" s="3"/>
    </row>
    <row r="53" spans="2:13" x14ac:dyDescent="0.2">
      <c r="B53" s="26" t="s">
        <v>109</v>
      </c>
      <c r="C53" s="27"/>
      <c r="D53" s="27"/>
      <c r="E53" s="27"/>
      <c r="F53" s="28"/>
      <c r="G53" s="28"/>
      <c r="H53" s="28"/>
      <c r="J53" s="3"/>
      <c r="K53" s="3"/>
      <c r="L53" s="3"/>
      <c r="M53" s="3"/>
    </row>
    <row r="54" spans="2:13" x14ac:dyDescent="0.2">
      <c r="B54" s="50" t="s">
        <v>110</v>
      </c>
      <c r="C54" s="50" t="s">
        <v>111</v>
      </c>
      <c r="D54" s="50" t="s">
        <v>109</v>
      </c>
      <c r="E54" s="51">
        <v>6377.6809999999996</v>
      </c>
      <c r="F54" s="52">
        <v>656.16</v>
      </c>
      <c r="G54" s="52">
        <v>0.19</v>
      </c>
      <c r="H54" s="52">
        <v>6.99</v>
      </c>
      <c r="J54" s="3"/>
      <c r="K54" s="3"/>
      <c r="L54" s="3"/>
      <c r="M54" s="3"/>
    </row>
    <row r="55" spans="2:13" x14ac:dyDescent="0.2">
      <c r="B55" s="53" t="s">
        <v>31</v>
      </c>
      <c r="C55" s="53"/>
      <c r="D55" s="53"/>
      <c r="E55" s="53"/>
      <c r="F55" s="48">
        <f>SUM(F54:F54)</f>
        <v>656.16</v>
      </c>
      <c r="G55" s="48">
        <f>SUM(G54:G54)</f>
        <v>0.19</v>
      </c>
      <c r="H55" s="48"/>
      <c r="J55" s="3"/>
      <c r="K55" s="3"/>
      <c r="L55" s="3"/>
      <c r="M55" s="3"/>
    </row>
    <row r="56" spans="2:13" x14ac:dyDescent="0.2">
      <c r="B56" s="26" t="s">
        <v>112</v>
      </c>
      <c r="C56" s="27"/>
      <c r="D56" s="27"/>
      <c r="E56" s="27"/>
      <c r="F56" s="28"/>
      <c r="G56" s="28"/>
      <c r="H56" s="28"/>
      <c r="J56" s="3"/>
      <c r="K56" s="3"/>
      <c r="L56" s="3"/>
      <c r="M56" s="3"/>
    </row>
    <row r="57" spans="2:13" x14ac:dyDescent="0.2">
      <c r="B57" s="27" t="s">
        <v>112</v>
      </c>
      <c r="C57" s="27"/>
      <c r="D57" s="27"/>
      <c r="E57" s="27"/>
      <c r="F57" s="28">
        <v>2040.67</v>
      </c>
      <c r="G57" s="28">
        <v>0.57999999999999996</v>
      </c>
      <c r="H57" s="28"/>
      <c r="J57" s="3"/>
      <c r="K57" s="3"/>
      <c r="L57" s="3"/>
      <c r="M57" s="3"/>
    </row>
    <row r="58" spans="2:13" x14ac:dyDescent="0.2">
      <c r="B58" s="41" t="s">
        <v>30</v>
      </c>
      <c r="C58" s="41"/>
      <c r="D58" s="41"/>
      <c r="E58" s="41"/>
      <c r="F58" s="42">
        <f>SUM(F56:F57)</f>
        <v>2040.67</v>
      </c>
      <c r="G58" s="42">
        <f>SUM(G56:G57)</f>
        <v>0.57999999999999996</v>
      </c>
      <c r="H58" s="43"/>
      <c r="J58" s="3"/>
      <c r="K58" s="3"/>
      <c r="L58" s="3"/>
      <c r="M58" s="3"/>
    </row>
    <row r="59" spans="2:13" x14ac:dyDescent="0.2">
      <c r="B59" s="54" t="s">
        <v>31</v>
      </c>
      <c r="C59" s="54"/>
      <c r="D59" s="54"/>
      <c r="E59" s="54"/>
      <c r="F59" s="55">
        <f>F58</f>
        <v>2040.67</v>
      </c>
      <c r="G59" s="55">
        <f>G58</f>
        <v>0.57999999999999996</v>
      </c>
      <c r="H59" s="55"/>
      <c r="J59" s="3"/>
      <c r="K59" s="3"/>
      <c r="L59" s="3"/>
      <c r="M59" s="3"/>
    </row>
    <row r="60" spans="2:13" x14ac:dyDescent="0.2">
      <c r="B60" s="56" t="s">
        <v>113</v>
      </c>
      <c r="C60" s="56"/>
      <c r="D60" s="56"/>
      <c r="E60" s="56"/>
      <c r="F60" s="57">
        <f>F61-(+F11+F52+F55+F59)</f>
        <v>1999.9500000000698</v>
      </c>
      <c r="G60" s="57">
        <f>G61-(+G11+G52+G55+G59)</f>
        <v>0.54000000000000625</v>
      </c>
      <c r="H60" s="57"/>
      <c r="J60" s="3"/>
      <c r="K60" s="3"/>
      <c r="L60" s="3"/>
      <c r="M60" s="3"/>
    </row>
    <row r="61" spans="2:13" x14ac:dyDescent="0.2">
      <c r="B61" s="56" t="s">
        <v>114</v>
      </c>
      <c r="C61" s="56"/>
      <c r="D61" s="56"/>
      <c r="E61" s="56"/>
      <c r="F61" s="57">
        <v>354678.41</v>
      </c>
      <c r="G61" s="57">
        <v>100</v>
      </c>
      <c r="H61" s="57"/>
      <c r="J61" s="3"/>
      <c r="K61" s="3"/>
      <c r="L61" s="3"/>
      <c r="M61" s="3"/>
    </row>
    <row r="62" spans="2:13" x14ac:dyDescent="0.2">
      <c r="J62" s="3"/>
      <c r="K62" s="3"/>
      <c r="L62" s="3"/>
      <c r="M62" s="3"/>
    </row>
    <row r="63" spans="2:13" x14ac:dyDescent="0.2">
      <c r="B63" s="58" t="s">
        <v>115</v>
      </c>
      <c r="J63" s="3"/>
      <c r="K63" s="3"/>
      <c r="L63" s="3"/>
      <c r="M63" s="3"/>
    </row>
    <row r="64" spans="2:13" x14ac:dyDescent="0.2">
      <c r="B64" s="58" t="s">
        <v>116</v>
      </c>
      <c r="J64" s="3"/>
      <c r="K64" s="3"/>
      <c r="L64" s="3"/>
      <c r="M64" s="3"/>
    </row>
    <row r="65" spans="2:13" ht="12.75" thickBot="1" x14ac:dyDescent="0.25">
      <c r="J65" s="3"/>
      <c r="K65" s="3"/>
      <c r="L65" s="3"/>
      <c r="M65" s="3"/>
    </row>
    <row r="66" spans="2:13" ht="13.5" thickTop="1" thickBot="1" x14ac:dyDescent="0.25">
      <c r="B66" s="59" t="s">
        <v>117</v>
      </c>
      <c r="C66" s="60">
        <v>0.1507</v>
      </c>
      <c r="J66" s="3"/>
      <c r="K66" s="3"/>
      <c r="L66" s="3"/>
      <c r="M66" s="3"/>
    </row>
    <row r="67" spans="2:13" ht="13.5" thickTop="1" thickBot="1" x14ac:dyDescent="0.25">
      <c r="J67" s="3"/>
      <c r="K67" s="3"/>
      <c r="L67" s="3"/>
      <c r="M67" s="3"/>
    </row>
    <row r="68" spans="2:13" ht="13.5" thickTop="1" thickBot="1" x14ac:dyDescent="0.25">
      <c r="B68" s="59" t="s">
        <v>118</v>
      </c>
      <c r="C68" s="61">
        <v>7.2400000000000006E-2</v>
      </c>
      <c r="J68" s="3"/>
      <c r="K68" s="3"/>
      <c r="L68" s="3"/>
      <c r="M68" s="3"/>
    </row>
    <row r="69" spans="2:13" ht="13.5" thickTop="1" thickBot="1" x14ac:dyDescent="0.25">
      <c r="J69" s="3"/>
      <c r="K69" s="3"/>
      <c r="L69" s="3"/>
      <c r="M69" s="3"/>
    </row>
    <row r="70" spans="2:13" ht="13.5" thickTop="1" thickBot="1" x14ac:dyDescent="0.25">
      <c r="B70" s="59" t="s">
        <v>119</v>
      </c>
      <c r="C70" s="60">
        <v>0.16400000000000001</v>
      </c>
      <c r="J70" s="3"/>
      <c r="K70" s="3"/>
      <c r="L70" s="3"/>
      <c r="M70" s="3"/>
    </row>
    <row r="71" spans="2:13" ht="12.75" thickTop="1" x14ac:dyDescent="0.2">
      <c r="J71" s="3"/>
      <c r="K71" s="3"/>
      <c r="L71" s="3"/>
      <c r="M71" s="3"/>
    </row>
  </sheetData>
  <mergeCells count="20">
    <mergeCell ref="N11:N12"/>
    <mergeCell ref="O11:O12"/>
    <mergeCell ref="P11:P12"/>
    <mergeCell ref="Q11:Q12"/>
    <mergeCell ref="P7:P8"/>
    <mergeCell ref="Q7:Q8"/>
    <mergeCell ref="N9:N10"/>
    <mergeCell ref="O9:O10"/>
    <mergeCell ref="P9:P10"/>
    <mergeCell ref="Q9:Q10"/>
    <mergeCell ref="B1:H1"/>
    <mergeCell ref="N4:Q4"/>
    <mergeCell ref="J5:J12"/>
    <mergeCell ref="K5:K12"/>
    <mergeCell ref="L5:L12"/>
    <mergeCell ref="O5:O6"/>
    <mergeCell ref="P5:P6"/>
    <mergeCell ref="Q5:Q6"/>
    <mergeCell ref="N7:N8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2024-07-05 16:23:21</KDate>
  <Classification>Public</Classification>
  <Subclassification/>
  <HostName>MUMCMP00935</HostName>
  <Domain_User>CANARAROBECOMF/628</Domain_User>
  <IPAdd>192.9.198.194</IPAdd>
  <FilePath>Book19</FilePath>
  <KID>C025A5607E97638557934019750270</KID>
  <UniqueName/>
  <Suggested/>
  <Justification/>
</Klassify>
</file>

<file path=customXml/itemProps1.xml><?xml version="1.0" encoding="utf-8"?>
<ds:datastoreItem xmlns:ds="http://schemas.openxmlformats.org/officeDocument/2006/customXml" ds:itemID="{A796CCEE-0072-448E-A83A-46443F9314A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2024-07-05T10:53:17Z</dcterms:created>
  <dcterms:modified xsi:type="dcterms:W3CDTF">2024-07-05T10:53:22Z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C025A5607E97638557934019750270</vt:lpwstr>
  </property>
</Properties>
</file>