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LI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59" i="1" s="1"/>
  <c r="F58" i="1"/>
  <c r="F59" i="1" s="1"/>
  <c r="G55" i="1"/>
  <c r="F55" i="1"/>
  <c r="G51" i="1"/>
  <c r="F51" i="1"/>
  <c r="G45" i="1"/>
  <c r="F45" i="1"/>
  <c r="G22" i="1"/>
  <c r="G52" i="1" s="1"/>
  <c r="F22" i="1"/>
  <c r="F52" i="1" s="1"/>
  <c r="G8" i="1"/>
  <c r="G9" i="1" s="1"/>
  <c r="F8" i="1"/>
  <c r="F9" i="1" s="1"/>
  <c r="F60" i="1" l="1"/>
  <c r="G60" i="1"/>
</calcChain>
</file>

<file path=xl/sharedStrings.xml><?xml version="1.0" encoding="utf-8"?>
<sst xmlns="http://schemas.openxmlformats.org/spreadsheetml/2006/main" count="159" uniqueCount="120">
  <si>
    <t>CANARA ROBECO LIQUID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</si>
  <si>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</si>
  <si>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</si>
  <si>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</si>
  <si>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</si>
  <si>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</si>
  <si>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</si>
  <si>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</si>
  <si>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</si>
  <si>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July'24</t>
  </si>
  <si>
    <t>Benchmark Risk-o-meter Level- July'24</t>
  </si>
  <si>
    <t>Scheme Risk-o-meter Level- June'24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</si>
  <si>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</si>
  <si>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</si>
  <si>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</si>
  <si>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</si>
  <si>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</si>
  <si>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</si>
  <si>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</si>
  <si>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</si>
  <si>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9.37% Power Finance Corporation Ltd (19/08/2024) **</t>
  </si>
  <si>
    <t>INE134E08GD7</t>
  </si>
  <si>
    <t>CRISIL AAA</t>
  </si>
  <si>
    <t>Relatively Low (Class I)</t>
  </si>
  <si>
    <t>A-I</t>
  </si>
  <si>
    <t>Sub Total</t>
  </si>
  <si>
    <t>Total</t>
  </si>
  <si>
    <t>Moderate 
(Class II)</t>
  </si>
  <si>
    <t>Money Market Instruments</t>
  </si>
  <si>
    <t>Certificate of Deposit</t>
  </si>
  <si>
    <t>Relatively High (Class III)</t>
  </si>
  <si>
    <t>Union Bank of India (23/09/2024) ** #</t>
  </si>
  <si>
    <t>INE692A16HO0</t>
  </si>
  <si>
    <t>IND A1+</t>
  </si>
  <si>
    <t>HDFC Bank Ltd (11/09/2024) ** #</t>
  </si>
  <si>
    <t>INE040A16EZ5</t>
  </si>
  <si>
    <t>CARE A1+</t>
  </si>
  <si>
    <t>Benchmark: CRISIL Liquid Debt A-I Index</t>
  </si>
  <si>
    <t>Punjab National Bank (01/10/2024) ** #</t>
  </si>
  <si>
    <t>INE160A16PI3</t>
  </si>
  <si>
    <t>CRISIL A1+</t>
  </si>
  <si>
    <t>Punjab National Bank (26/09/2024) ** #</t>
  </si>
  <si>
    <t>INE160A16PD4</t>
  </si>
  <si>
    <t>Bank of Baroda (09/09/2024) #</t>
  </si>
  <si>
    <t>INE028A16FR4</t>
  </si>
  <si>
    <t>HDFC Bank Ltd (13/09/2024) #</t>
  </si>
  <si>
    <t>INE040A16DX2</t>
  </si>
  <si>
    <t>Axis Bank Ltd (18/09/2024) ** #</t>
  </si>
  <si>
    <t>INE238AD6538</t>
  </si>
  <si>
    <t>HDFC Bank Ltd (04/09/2024) ** #</t>
  </si>
  <si>
    <t>INE040A16EY8</t>
  </si>
  <si>
    <t>Punjab National Bank (18/09/2024) ** #</t>
  </si>
  <si>
    <t>INE160A16PC6</t>
  </si>
  <si>
    <t>Axis Bank Ltd (19/09/2024) ** #</t>
  </si>
  <si>
    <t>INE238AD6546</t>
  </si>
  <si>
    <t>Commercial Paper</t>
  </si>
  <si>
    <t>Indian Oil Corporation Ltd (13/09/2024) **</t>
  </si>
  <si>
    <t>INE242A14XK4</t>
  </si>
  <si>
    <t>ICRA A1+</t>
  </si>
  <si>
    <t>Axis Securities Ltd (30/08/2024) **</t>
  </si>
  <si>
    <t>INE110O14DE9</t>
  </si>
  <si>
    <t>National Bank For Agriculture &amp; Rural Development (20/09/2024) **</t>
  </si>
  <si>
    <t>INE261F14MA7</t>
  </si>
  <si>
    <t>Larsen &amp; Toubro Ltd (23/09/2024) **</t>
  </si>
  <si>
    <t>INE018A14KX8</t>
  </si>
  <si>
    <t>Reliance Retail Ventures Ltd (23/09/2024) **</t>
  </si>
  <si>
    <t>INE929O14CC8</t>
  </si>
  <si>
    <t>Bajaj Finance Ltd (21/08/2024) **</t>
  </si>
  <si>
    <t>INE296A14YE1</t>
  </si>
  <si>
    <t>Reliance Retail Ventures Ltd (02/09/2024) **</t>
  </si>
  <si>
    <t>INE929O14BW8</t>
  </si>
  <si>
    <t>Tata Consumer Products Ltd (02/09/2024) **</t>
  </si>
  <si>
    <t>INE192A14614</t>
  </si>
  <si>
    <t>Tata Capital Housing Finance Ltd (04/09/2024) **</t>
  </si>
  <si>
    <t>INE033L14NC2</t>
  </si>
  <si>
    <t>Small Industries Development Bank Of India (11/09/2024) **</t>
  </si>
  <si>
    <t>INE556F14KK3</t>
  </si>
  <si>
    <t>SBICAP Securities Ltd (12/09/2024) **</t>
  </si>
  <si>
    <t>INE212K14692</t>
  </si>
  <si>
    <t>Aditya Birla Housing Finance Ltd (19/09/2024) **</t>
  </si>
  <si>
    <t>INE831R14DL8</t>
  </si>
  <si>
    <t>NTPC Ltd (20/09/2024) **</t>
  </si>
  <si>
    <t>INE733E14BN4</t>
  </si>
  <si>
    <t>ICICI Home Finance Co Ltd (27/09/2024) **</t>
  </si>
  <si>
    <t>INE071G14FT2</t>
  </si>
  <si>
    <t>National Bank For Agriculture &amp; Rural Development (23/08/2024) **</t>
  </si>
  <si>
    <t>INE261F14LQ5</t>
  </si>
  <si>
    <t>Bajaj Finance Ltd (16/08/2024) **</t>
  </si>
  <si>
    <t>INE296A14YD3</t>
  </si>
  <si>
    <t>Bajaj Finance Ltd (18/10/2024) **</t>
  </si>
  <si>
    <t>INE296A14YW3</t>
  </si>
  <si>
    <t>HDFC Securities Ltd (21/08/2024) **</t>
  </si>
  <si>
    <t>INE700G14KD0</t>
  </si>
  <si>
    <t>HDFC Securities Ltd (18/09/2024) **</t>
  </si>
  <si>
    <t>INE700G14KR0</t>
  </si>
  <si>
    <t>Bajaj Finance Ltd (11/09/2024) **</t>
  </si>
  <si>
    <t>INE296A14YH4</t>
  </si>
  <si>
    <t>Indian Oil Corporation Ltd (27/09/2024) **</t>
  </si>
  <si>
    <t>INE242A14XM0</t>
  </si>
  <si>
    <t>Treasury Bill</t>
  </si>
  <si>
    <t>91 DTB (08-AUG-2024)</t>
  </si>
  <si>
    <t>IN002024X078</t>
  </si>
  <si>
    <t xml:space="preserve"> Sovereign</t>
  </si>
  <si>
    <t>91 DTB (02-AUG-2024)</t>
  </si>
  <si>
    <t>IN002024X060</t>
  </si>
  <si>
    <t>182 DTB (12-SEP-2024)</t>
  </si>
  <si>
    <t>IN002023Y524</t>
  </si>
  <si>
    <t>182 DTB (22-AUG-2024)</t>
  </si>
  <si>
    <t>IN002023Y490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</si>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</sst>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5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0" borderId="13" xfId="0" applyFont="1" applyBorder="1" applyAlignment="1">
      <alignment horizontal="left" wrapText="1"/>
    </xf>
    <xf numFmtId="0" fontId="9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9" fillId="3" borderId="16" xfId="0" applyFont="1" applyFill="1" applyBorder="1"/>
    <xf numFmtId="4" fontId="9" fillId="3" borderId="16" xfId="0" applyNumberFormat="1" applyFont="1" applyFill="1" applyBorder="1"/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43" fontId="3" fillId="3" borderId="0" xfId="1" applyFont="1" applyFill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59640</xdr:colOff>
      <xdr:row>4</xdr:row>
      <xdr:rowOff>82117</xdr:rowOff>
    </xdr:from>
    <xdr:ext cx="1988235" cy="1337107"/>
    <xdr:pic>
      <xdr:nvPicPr>
        <xdr:cNvPr id="2" name="Picture 1">
          <a:extLst>
            <a:ext uri="{FF2B5EF4-FFF2-40B4-BE49-F238E27FC236}">
              <a16:creationId xmlns:a16="http://schemas.microsoft.com/office/drawing/2014/main" id="{44D08B02-7F9C-47FA-A39C-CE0256FA5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1340" y="1072717"/>
          <a:ext cx="1988235" cy="1337107"/>
        </a:xfrm>
        <a:prstGeom prst="rect">
          <a:avLst/>
        </a:prstGeom>
      </xdr:spPr>
    </xdr:pic>
    <xdr:clientData/>
  </xdr:oneCellAnchor>
  <xdr:oneCellAnchor>
    <xdr:from>
      <xdr:col>11</xdr:col>
      <xdr:colOff>78690</xdr:colOff>
      <xdr:row>4</xdr:row>
      <xdr:rowOff>63067</xdr:rowOff>
    </xdr:from>
    <xdr:ext cx="1988235" cy="1365683"/>
    <xdr:pic>
      <xdr:nvPicPr>
        <xdr:cNvPr id="3" name="Picture 2">
          <a:extLst>
            <a:ext uri="{FF2B5EF4-FFF2-40B4-BE49-F238E27FC236}">
              <a16:creationId xmlns:a16="http://schemas.microsoft.com/office/drawing/2014/main" id="{1F25685B-6212-4CD4-B12D-3C26E7530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47140" y="1053667"/>
          <a:ext cx="1988235" cy="1365683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85726</xdr:rowOff>
    </xdr:from>
    <xdr:to>
      <xdr:col>10</xdr:col>
      <xdr:colOff>2209800</xdr:colOff>
      <xdr:row>10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F3B219-ABE9-4DCB-BDC6-E2878232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076326"/>
          <a:ext cx="2143125" cy="142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2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4.7109375" style="3" bestFit="1" customWidth="1"/>
    <col min="3" max="3" width="14" style="3" bestFit="1" customWidth="1"/>
    <col min="4" max="4" width="22.85546875" style="3" bestFit="1" customWidth="1"/>
    <col min="5" max="5" width="9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7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7"/>
      <c r="K6" s="21"/>
      <c r="L6" s="27"/>
      <c r="N6" s="28" t="s">
        <v>19</v>
      </c>
      <c r="O6" s="29"/>
      <c r="P6" s="29"/>
      <c r="Q6" s="29"/>
    </row>
    <row r="7" spans="2:17" x14ac:dyDescent="0.2">
      <c r="B7" s="25" t="s">
        <v>20</v>
      </c>
      <c r="C7" s="25" t="s">
        <v>21</v>
      </c>
      <c r="D7" s="25" t="s">
        <v>22</v>
      </c>
      <c r="E7" s="30">
        <v>300</v>
      </c>
      <c r="F7" s="26">
        <v>3002.57</v>
      </c>
      <c r="G7" s="26">
        <v>0.79</v>
      </c>
      <c r="H7" s="26">
        <v>7</v>
      </c>
      <c r="J7" s="27"/>
      <c r="K7" s="21"/>
      <c r="L7" s="27"/>
      <c r="N7" s="31" t="s">
        <v>23</v>
      </c>
      <c r="O7" s="32" t="s">
        <v>24</v>
      </c>
      <c r="P7" s="33"/>
      <c r="Q7" s="34"/>
    </row>
    <row r="8" spans="2:17" x14ac:dyDescent="0.2">
      <c r="B8" s="35" t="s">
        <v>25</v>
      </c>
      <c r="C8" s="35"/>
      <c r="D8" s="35"/>
      <c r="E8" s="35"/>
      <c r="F8" s="36">
        <f>SUM(F6:F7)</f>
        <v>3002.57</v>
      </c>
      <c r="G8" s="36">
        <f>SUM(G6:G7)</f>
        <v>0.79</v>
      </c>
      <c r="H8" s="37"/>
      <c r="J8" s="27"/>
      <c r="K8" s="21"/>
      <c r="L8" s="27"/>
      <c r="N8" s="38"/>
      <c r="O8" s="39"/>
      <c r="P8" s="40"/>
      <c r="Q8" s="41"/>
    </row>
    <row r="9" spans="2:17" x14ac:dyDescent="0.2">
      <c r="B9" s="42" t="s">
        <v>26</v>
      </c>
      <c r="C9" s="42"/>
      <c r="D9" s="42"/>
      <c r="E9" s="42"/>
      <c r="F9" s="43">
        <f>F8</f>
        <v>3002.57</v>
      </c>
      <c r="G9" s="43">
        <f>G8</f>
        <v>0.79</v>
      </c>
      <c r="H9" s="43"/>
      <c r="J9" s="27"/>
      <c r="K9" s="21"/>
      <c r="L9" s="27"/>
      <c r="N9" s="31" t="s">
        <v>27</v>
      </c>
      <c r="O9" s="34"/>
      <c r="P9" s="34"/>
      <c r="Q9" s="34"/>
    </row>
    <row r="10" spans="2:17" x14ac:dyDescent="0.2">
      <c r="B10" s="24" t="s">
        <v>28</v>
      </c>
      <c r="C10" s="25"/>
      <c r="D10" s="25"/>
      <c r="E10" s="25"/>
      <c r="F10" s="26"/>
      <c r="G10" s="26"/>
      <c r="H10" s="26"/>
      <c r="J10" s="27"/>
      <c r="K10" s="21"/>
      <c r="L10" s="27"/>
      <c r="N10" s="38"/>
      <c r="O10" s="41"/>
      <c r="P10" s="41"/>
      <c r="Q10" s="41"/>
    </row>
    <row r="11" spans="2:17" x14ac:dyDescent="0.2">
      <c r="B11" s="24" t="s">
        <v>29</v>
      </c>
      <c r="C11" s="25"/>
      <c r="D11" s="25"/>
      <c r="E11" s="25"/>
      <c r="F11" s="26"/>
      <c r="G11" s="26"/>
      <c r="H11" s="26"/>
      <c r="J11" s="27"/>
      <c r="K11" s="21"/>
      <c r="L11" s="27"/>
      <c r="N11" s="31" t="s">
        <v>30</v>
      </c>
      <c r="O11" s="34"/>
      <c r="P11" s="34"/>
      <c r="Q11" s="34"/>
    </row>
    <row r="12" spans="2:17" x14ac:dyDescent="0.2">
      <c r="B12" s="25" t="s">
        <v>31</v>
      </c>
      <c r="C12" s="25" t="s">
        <v>32</v>
      </c>
      <c r="D12" s="25" t="s">
        <v>33</v>
      </c>
      <c r="E12" s="30">
        <v>5000</v>
      </c>
      <c r="F12" s="26">
        <v>24747.58</v>
      </c>
      <c r="G12" s="26">
        <v>6.55</v>
      </c>
      <c r="H12" s="26">
        <v>7.02</v>
      </c>
      <c r="J12" s="44"/>
      <c r="K12" s="21"/>
      <c r="L12" s="44"/>
      <c r="N12" s="38"/>
      <c r="O12" s="41"/>
      <c r="P12" s="41"/>
      <c r="Q12" s="41"/>
    </row>
    <row r="13" spans="2:17" x14ac:dyDescent="0.2">
      <c r="B13" s="25" t="s">
        <v>34</v>
      </c>
      <c r="C13" s="25" t="s">
        <v>35</v>
      </c>
      <c r="D13" s="25" t="s">
        <v>36</v>
      </c>
      <c r="E13" s="30">
        <v>4000</v>
      </c>
      <c r="F13" s="26">
        <v>19843.54</v>
      </c>
      <c r="G13" s="26">
        <v>5.25</v>
      </c>
      <c r="H13" s="26">
        <v>7.02</v>
      </c>
      <c r="J13" s="45"/>
      <c r="K13" s="45" t="s">
        <v>37</v>
      </c>
      <c r="L13" s="46"/>
    </row>
    <row r="14" spans="2:17" x14ac:dyDescent="0.2">
      <c r="B14" s="25" t="s">
        <v>38</v>
      </c>
      <c r="C14" s="25" t="s">
        <v>39</v>
      </c>
      <c r="D14" s="25" t="s">
        <v>40</v>
      </c>
      <c r="E14" s="30">
        <v>3000</v>
      </c>
      <c r="F14" s="26">
        <v>14822.27</v>
      </c>
      <c r="G14" s="26">
        <v>3.92</v>
      </c>
      <c r="H14" s="26">
        <v>7.18</v>
      </c>
      <c r="J14" s="46"/>
      <c r="K14" s="46"/>
      <c r="L14" s="46"/>
      <c r="M14" s="46"/>
    </row>
    <row r="15" spans="2:17" x14ac:dyDescent="0.2">
      <c r="B15" s="25" t="s">
        <v>41</v>
      </c>
      <c r="C15" s="25" t="s">
        <v>42</v>
      </c>
      <c r="D15" s="25" t="s">
        <v>33</v>
      </c>
      <c r="E15" s="30">
        <v>2000</v>
      </c>
      <c r="F15" s="26">
        <v>9893.74</v>
      </c>
      <c r="G15" s="26">
        <v>2.62</v>
      </c>
      <c r="H15" s="26">
        <v>7</v>
      </c>
      <c r="J15" s="46"/>
      <c r="K15" s="46"/>
      <c r="L15" s="46"/>
      <c r="M15" s="46"/>
    </row>
    <row r="16" spans="2:17" x14ac:dyDescent="0.2">
      <c r="B16" s="25" t="s">
        <v>43</v>
      </c>
      <c r="C16" s="25" t="s">
        <v>44</v>
      </c>
      <c r="D16" s="25" t="s">
        <v>33</v>
      </c>
      <c r="E16" s="30">
        <v>1000</v>
      </c>
      <c r="F16" s="26">
        <v>4963.1499999999996</v>
      </c>
      <c r="G16" s="26">
        <v>1.31</v>
      </c>
      <c r="H16" s="26">
        <v>6.95</v>
      </c>
      <c r="J16" s="46"/>
      <c r="K16" s="46"/>
      <c r="L16" s="46"/>
      <c r="M16" s="46"/>
    </row>
    <row r="17" spans="2:13" x14ac:dyDescent="0.2">
      <c r="B17" s="25" t="s">
        <v>45</v>
      </c>
      <c r="C17" s="25" t="s">
        <v>46</v>
      </c>
      <c r="D17" s="25" t="s">
        <v>36</v>
      </c>
      <c r="E17" s="30">
        <v>1000</v>
      </c>
      <c r="F17" s="26">
        <v>4958.99</v>
      </c>
      <c r="G17" s="26">
        <v>1.31</v>
      </c>
      <c r="H17" s="26">
        <v>7.02</v>
      </c>
      <c r="J17" s="46"/>
      <c r="K17" s="46"/>
      <c r="L17" s="46"/>
      <c r="M17" s="46"/>
    </row>
    <row r="18" spans="2:13" x14ac:dyDescent="0.2">
      <c r="B18" s="25" t="s">
        <v>47</v>
      </c>
      <c r="C18" s="25" t="s">
        <v>48</v>
      </c>
      <c r="D18" s="25" t="s">
        <v>40</v>
      </c>
      <c r="E18" s="30">
        <v>1000</v>
      </c>
      <c r="F18" s="26">
        <v>4954.24</v>
      </c>
      <c r="G18" s="26">
        <v>1.31</v>
      </c>
      <c r="H18" s="26">
        <v>7.02</v>
      </c>
      <c r="J18" s="46"/>
      <c r="K18" s="46"/>
      <c r="L18" s="46"/>
      <c r="M18" s="46"/>
    </row>
    <row r="19" spans="2:13" x14ac:dyDescent="0.2">
      <c r="B19" s="25" t="s">
        <v>49</v>
      </c>
      <c r="C19" s="25" t="s">
        <v>50</v>
      </c>
      <c r="D19" s="25" t="s">
        <v>36</v>
      </c>
      <c r="E19" s="30">
        <v>500</v>
      </c>
      <c r="F19" s="26">
        <v>2483.7600000000002</v>
      </c>
      <c r="G19" s="26">
        <v>0.66</v>
      </c>
      <c r="H19" s="26">
        <v>7.02</v>
      </c>
      <c r="J19" s="46"/>
      <c r="K19" s="46"/>
      <c r="L19" s="46"/>
      <c r="M19" s="46"/>
    </row>
    <row r="20" spans="2:13" x14ac:dyDescent="0.2">
      <c r="B20" s="25" t="s">
        <v>51</v>
      </c>
      <c r="C20" s="25" t="s">
        <v>52</v>
      </c>
      <c r="D20" s="25" t="s">
        <v>40</v>
      </c>
      <c r="E20" s="30">
        <v>500</v>
      </c>
      <c r="F20" s="26">
        <v>2477.21</v>
      </c>
      <c r="G20" s="26">
        <v>0.66</v>
      </c>
      <c r="H20" s="26">
        <v>7</v>
      </c>
      <c r="J20" s="46"/>
      <c r="K20" s="46"/>
      <c r="L20" s="46"/>
      <c r="M20" s="46"/>
    </row>
    <row r="21" spans="2:13" x14ac:dyDescent="0.2">
      <c r="B21" s="25" t="s">
        <v>53</v>
      </c>
      <c r="C21" s="25" t="s">
        <v>54</v>
      </c>
      <c r="D21" s="25" t="s">
        <v>40</v>
      </c>
      <c r="E21" s="30">
        <v>500</v>
      </c>
      <c r="F21" s="26">
        <v>2476.65</v>
      </c>
      <c r="G21" s="26">
        <v>0.66</v>
      </c>
      <c r="H21" s="26">
        <v>7.02</v>
      </c>
      <c r="J21" s="46"/>
      <c r="K21" s="46"/>
      <c r="L21" s="46"/>
      <c r="M21" s="46"/>
    </row>
    <row r="22" spans="2:13" x14ac:dyDescent="0.2">
      <c r="B22" s="24" t="s">
        <v>25</v>
      </c>
      <c r="C22" s="24"/>
      <c r="D22" s="24"/>
      <c r="E22" s="24"/>
      <c r="F22" s="47">
        <f>SUM(F11:F21)</f>
        <v>91621.13</v>
      </c>
      <c r="G22" s="47">
        <f>SUM(G11:G21)</f>
        <v>24.249999999999996</v>
      </c>
      <c r="H22" s="48"/>
      <c r="J22" s="46"/>
      <c r="K22" s="46"/>
      <c r="L22" s="46"/>
      <c r="M22" s="46"/>
    </row>
    <row r="23" spans="2:13" x14ac:dyDescent="0.2">
      <c r="B23" s="24" t="s">
        <v>55</v>
      </c>
      <c r="C23" s="25"/>
      <c r="D23" s="25"/>
      <c r="E23" s="25"/>
      <c r="F23" s="26"/>
      <c r="G23" s="26"/>
      <c r="H23" s="26"/>
      <c r="J23" s="46"/>
      <c r="K23" s="46"/>
      <c r="L23" s="46"/>
      <c r="M23" s="46"/>
    </row>
    <row r="24" spans="2:13" x14ac:dyDescent="0.2">
      <c r="B24" s="25" t="s">
        <v>56</v>
      </c>
      <c r="C24" s="25" t="s">
        <v>57</v>
      </c>
      <c r="D24" s="25" t="s">
        <v>58</v>
      </c>
      <c r="E24" s="30">
        <v>5000</v>
      </c>
      <c r="F24" s="26">
        <v>24794.38</v>
      </c>
      <c r="G24" s="26">
        <v>6.56</v>
      </c>
      <c r="H24" s="26">
        <v>7.04</v>
      </c>
      <c r="J24" s="46"/>
      <c r="K24" s="46"/>
      <c r="L24" s="46"/>
      <c r="M24" s="46"/>
    </row>
    <row r="25" spans="2:13" x14ac:dyDescent="0.2">
      <c r="B25" s="25" t="s">
        <v>59</v>
      </c>
      <c r="C25" s="25" t="s">
        <v>60</v>
      </c>
      <c r="D25" s="25" t="s">
        <v>40</v>
      </c>
      <c r="E25" s="30">
        <v>3000</v>
      </c>
      <c r="F25" s="26">
        <v>14912.28</v>
      </c>
      <c r="G25" s="26">
        <v>3.95</v>
      </c>
      <c r="H25" s="26">
        <v>7.4</v>
      </c>
      <c r="J25" s="46"/>
      <c r="K25" s="46"/>
      <c r="L25" s="46"/>
      <c r="M25" s="46"/>
    </row>
    <row r="26" spans="2:13" x14ac:dyDescent="0.2">
      <c r="B26" s="25" t="s">
        <v>61</v>
      </c>
      <c r="C26" s="25" t="s">
        <v>62</v>
      </c>
      <c r="D26" s="25" t="s">
        <v>58</v>
      </c>
      <c r="E26" s="30">
        <v>3000</v>
      </c>
      <c r="F26" s="26">
        <v>14856.83</v>
      </c>
      <c r="G26" s="26">
        <v>3.93</v>
      </c>
      <c r="H26" s="26">
        <v>7.04</v>
      </c>
      <c r="J26" s="46"/>
      <c r="K26" s="46"/>
      <c r="L26" s="46"/>
      <c r="M26" s="46"/>
    </row>
    <row r="27" spans="2:13" x14ac:dyDescent="0.2">
      <c r="B27" s="25" t="s">
        <v>63</v>
      </c>
      <c r="C27" s="25" t="s">
        <v>64</v>
      </c>
      <c r="D27" s="25" t="s">
        <v>40</v>
      </c>
      <c r="E27" s="30">
        <v>3000</v>
      </c>
      <c r="F27" s="26">
        <v>14847.59</v>
      </c>
      <c r="G27" s="26">
        <v>3.93</v>
      </c>
      <c r="H27" s="26">
        <v>7.07</v>
      </c>
      <c r="J27" s="46"/>
      <c r="K27" s="46"/>
      <c r="L27" s="46"/>
      <c r="M27" s="46"/>
    </row>
    <row r="28" spans="2:13" x14ac:dyDescent="0.2">
      <c r="B28" s="25" t="s">
        <v>65</v>
      </c>
      <c r="C28" s="25" t="s">
        <v>66</v>
      </c>
      <c r="D28" s="25" t="s">
        <v>40</v>
      </c>
      <c r="E28" s="30">
        <v>3000</v>
      </c>
      <c r="F28" s="26">
        <v>14847.57</v>
      </c>
      <c r="G28" s="26">
        <v>3.93</v>
      </c>
      <c r="H28" s="26">
        <v>7.07</v>
      </c>
      <c r="J28" s="46"/>
      <c r="K28" s="46"/>
      <c r="L28" s="46"/>
      <c r="M28" s="46"/>
    </row>
    <row r="29" spans="2:13" x14ac:dyDescent="0.2">
      <c r="B29" s="25" t="s">
        <v>67</v>
      </c>
      <c r="C29" s="25" t="s">
        <v>68</v>
      </c>
      <c r="D29" s="25" t="s">
        <v>40</v>
      </c>
      <c r="E29" s="30">
        <v>2500</v>
      </c>
      <c r="F29" s="26">
        <v>12450.2</v>
      </c>
      <c r="G29" s="26">
        <v>3.29</v>
      </c>
      <c r="H29" s="26">
        <v>7.3</v>
      </c>
      <c r="J29" s="46"/>
      <c r="K29" s="46"/>
      <c r="L29" s="46"/>
      <c r="M29" s="46"/>
    </row>
    <row r="30" spans="2:13" x14ac:dyDescent="0.2">
      <c r="B30" s="25" t="s">
        <v>69</v>
      </c>
      <c r="C30" s="25" t="s">
        <v>70</v>
      </c>
      <c r="D30" s="25" t="s">
        <v>40</v>
      </c>
      <c r="E30" s="30">
        <v>2000</v>
      </c>
      <c r="F30" s="26">
        <v>9938.4</v>
      </c>
      <c r="G30" s="26">
        <v>2.63</v>
      </c>
      <c r="H30" s="26">
        <v>7.07</v>
      </c>
      <c r="J30" s="46"/>
      <c r="K30" s="46"/>
      <c r="L30" s="46"/>
      <c r="M30" s="46"/>
    </row>
    <row r="31" spans="2:13" x14ac:dyDescent="0.2">
      <c r="B31" s="25" t="s">
        <v>71</v>
      </c>
      <c r="C31" s="25" t="s">
        <v>72</v>
      </c>
      <c r="D31" s="25" t="s">
        <v>58</v>
      </c>
      <c r="E31" s="30">
        <v>2000</v>
      </c>
      <c r="F31" s="26">
        <v>9937.7099999999991</v>
      </c>
      <c r="G31" s="26">
        <v>2.63</v>
      </c>
      <c r="H31" s="26">
        <v>7.15</v>
      </c>
      <c r="J31" s="46"/>
      <c r="K31" s="46"/>
      <c r="L31" s="46"/>
      <c r="M31" s="46"/>
    </row>
    <row r="32" spans="2:13" x14ac:dyDescent="0.2">
      <c r="B32" s="25" t="s">
        <v>73</v>
      </c>
      <c r="C32" s="25" t="s">
        <v>74</v>
      </c>
      <c r="D32" s="25" t="s">
        <v>40</v>
      </c>
      <c r="E32" s="30">
        <v>2000</v>
      </c>
      <c r="F32" s="26">
        <v>9934.07</v>
      </c>
      <c r="G32" s="26">
        <v>2.63</v>
      </c>
      <c r="H32" s="26">
        <v>7.13</v>
      </c>
      <c r="J32" s="46"/>
      <c r="K32" s="46"/>
      <c r="L32" s="46"/>
      <c r="M32" s="46"/>
    </row>
    <row r="33" spans="2:13" x14ac:dyDescent="0.2">
      <c r="B33" s="25" t="s">
        <v>75</v>
      </c>
      <c r="C33" s="25" t="s">
        <v>76</v>
      </c>
      <c r="D33" s="25" t="s">
        <v>36</v>
      </c>
      <c r="E33" s="30">
        <v>2000</v>
      </c>
      <c r="F33" s="26">
        <v>9921.6299999999992</v>
      </c>
      <c r="G33" s="26">
        <v>2.63</v>
      </c>
      <c r="H33" s="26">
        <v>7.03</v>
      </c>
      <c r="J33" s="46"/>
      <c r="K33" s="46"/>
      <c r="L33" s="46"/>
      <c r="M33" s="46"/>
    </row>
    <row r="34" spans="2:13" x14ac:dyDescent="0.2">
      <c r="B34" s="25" t="s">
        <v>77</v>
      </c>
      <c r="C34" s="25" t="s">
        <v>78</v>
      </c>
      <c r="D34" s="25" t="s">
        <v>40</v>
      </c>
      <c r="E34" s="30">
        <v>2000</v>
      </c>
      <c r="F34" s="26">
        <v>9912.9699999999993</v>
      </c>
      <c r="G34" s="26">
        <v>2.62</v>
      </c>
      <c r="H34" s="26">
        <v>7.63</v>
      </c>
      <c r="J34" s="46"/>
      <c r="K34" s="46"/>
      <c r="L34" s="46"/>
      <c r="M34" s="46"/>
    </row>
    <row r="35" spans="2:13" x14ac:dyDescent="0.2">
      <c r="B35" s="25" t="s">
        <v>79</v>
      </c>
      <c r="C35" s="25" t="s">
        <v>80</v>
      </c>
      <c r="D35" s="25" t="s">
        <v>58</v>
      </c>
      <c r="E35" s="30">
        <v>2000</v>
      </c>
      <c r="F35" s="26">
        <v>9905.52</v>
      </c>
      <c r="G35" s="26">
        <v>2.62</v>
      </c>
      <c r="H35" s="26">
        <v>7.11</v>
      </c>
      <c r="J35" s="46"/>
      <c r="K35" s="46"/>
      <c r="L35" s="46"/>
      <c r="M35" s="46"/>
    </row>
    <row r="36" spans="2:13" x14ac:dyDescent="0.2">
      <c r="B36" s="25" t="s">
        <v>81</v>
      </c>
      <c r="C36" s="25" t="s">
        <v>82</v>
      </c>
      <c r="D36" s="25" t="s">
        <v>58</v>
      </c>
      <c r="E36" s="30">
        <v>2000</v>
      </c>
      <c r="F36" s="26">
        <v>9904.48</v>
      </c>
      <c r="G36" s="26">
        <v>2.62</v>
      </c>
      <c r="H36" s="26">
        <v>7.04</v>
      </c>
      <c r="J36" s="46"/>
      <c r="K36" s="46"/>
      <c r="L36" s="46"/>
      <c r="M36" s="46"/>
    </row>
    <row r="37" spans="2:13" x14ac:dyDescent="0.2">
      <c r="B37" s="25" t="s">
        <v>83</v>
      </c>
      <c r="C37" s="25" t="s">
        <v>84</v>
      </c>
      <c r="D37" s="25" t="s">
        <v>58</v>
      </c>
      <c r="E37" s="30">
        <v>2000</v>
      </c>
      <c r="F37" s="26">
        <v>9888.81</v>
      </c>
      <c r="G37" s="26">
        <v>2.62</v>
      </c>
      <c r="H37" s="26">
        <v>7.2</v>
      </c>
      <c r="J37" s="46"/>
      <c r="K37" s="46"/>
      <c r="L37" s="46"/>
      <c r="M37" s="46"/>
    </row>
    <row r="38" spans="2:13" x14ac:dyDescent="0.2">
      <c r="B38" s="25" t="s">
        <v>85</v>
      </c>
      <c r="C38" s="25" t="s">
        <v>86</v>
      </c>
      <c r="D38" s="25" t="s">
        <v>58</v>
      </c>
      <c r="E38" s="30">
        <v>1500</v>
      </c>
      <c r="F38" s="26">
        <v>7468.49</v>
      </c>
      <c r="G38" s="26">
        <v>1.98</v>
      </c>
      <c r="H38" s="26">
        <v>7</v>
      </c>
      <c r="J38" s="46"/>
      <c r="K38" s="46"/>
      <c r="L38" s="46"/>
      <c r="M38" s="46"/>
    </row>
    <row r="39" spans="2:13" x14ac:dyDescent="0.2">
      <c r="B39" s="25" t="s">
        <v>87</v>
      </c>
      <c r="C39" s="25" t="s">
        <v>88</v>
      </c>
      <c r="D39" s="25" t="s">
        <v>40</v>
      </c>
      <c r="E39" s="30">
        <v>1000</v>
      </c>
      <c r="F39" s="26">
        <v>4985.05</v>
      </c>
      <c r="G39" s="26">
        <v>1.32</v>
      </c>
      <c r="H39" s="26">
        <v>7.3</v>
      </c>
      <c r="J39" s="46"/>
      <c r="K39" s="46"/>
      <c r="L39" s="46"/>
      <c r="M39" s="46"/>
    </row>
    <row r="40" spans="2:13" x14ac:dyDescent="0.2">
      <c r="B40" s="25" t="s">
        <v>89</v>
      </c>
      <c r="C40" s="25" t="s">
        <v>90</v>
      </c>
      <c r="D40" s="25" t="s">
        <v>40</v>
      </c>
      <c r="E40" s="30">
        <v>1000</v>
      </c>
      <c r="F40" s="26">
        <v>4920.09</v>
      </c>
      <c r="G40" s="26">
        <v>1.3</v>
      </c>
      <c r="H40" s="26">
        <v>7.6</v>
      </c>
      <c r="J40" s="46"/>
      <c r="K40" s="46"/>
      <c r="L40" s="46"/>
      <c r="M40" s="46"/>
    </row>
    <row r="41" spans="2:13" x14ac:dyDescent="0.2">
      <c r="B41" s="25" t="s">
        <v>91</v>
      </c>
      <c r="C41" s="25" t="s">
        <v>92</v>
      </c>
      <c r="D41" s="25" t="s">
        <v>58</v>
      </c>
      <c r="E41" s="30">
        <v>800</v>
      </c>
      <c r="F41" s="26">
        <v>3983.88</v>
      </c>
      <c r="G41" s="26">
        <v>1.05</v>
      </c>
      <c r="H41" s="26">
        <v>7.38</v>
      </c>
      <c r="J41" s="46"/>
      <c r="K41" s="46"/>
      <c r="L41" s="46"/>
      <c r="M41" s="46"/>
    </row>
    <row r="42" spans="2:13" x14ac:dyDescent="0.2">
      <c r="B42" s="25" t="s">
        <v>93</v>
      </c>
      <c r="C42" s="25" t="s">
        <v>94</v>
      </c>
      <c r="D42" s="25" t="s">
        <v>58</v>
      </c>
      <c r="E42" s="30">
        <v>800</v>
      </c>
      <c r="F42" s="26">
        <v>3960.86</v>
      </c>
      <c r="G42" s="26">
        <v>1.05</v>
      </c>
      <c r="H42" s="26">
        <v>7.51</v>
      </c>
      <c r="J42" s="46"/>
      <c r="K42" s="46"/>
      <c r="L42" s="46"/>
      <c r="M42" s="46"/>
    </row>
    <row r="43" spans="2:13" x14ac:dyDescent="0.2">
      <c r="B43" s="25" t="s">
        <v>95</v>
      </c>
      <c r="C43" s="25" t="s">
        <v>96</v>
      </c>
      <c r="D43" s="25" t="s">
        <v>40</v>
      </c>
      <c r="E43" s="30">
        <v>500</v>
      </c>
      <c r="F43" s="26">
        <v>2479.39</v>
      </c>
      <c r="G43" s="26">
        <v>0.66</v>
      </c>
      <c r="H43" s="26">
        <v>7.4</v>
      </c>
      <c r="J43" s="46"/>
      <c r="K43" s="46"/>
      <c r="L43" s="46"/>
      <c r="M43" s="46"/>
    </row>
    <row r="44" spans="2:13" x14ac:dyDescent="0.2">
      <c r="B44" s="25" t="s">
        <v>97</v>
      </c>
      <c r="C44" s="25" t="s">
        <v>98</v>
      </c>
      <c r="D44" s="25" t="s">
        <v>58</v>
      </c>
      <c r="E44" s="30">
        <v>500</v>
      </c>
      <c r="F44" s="26">
        <v>2472.8200000000002</v>
      </c>
      <c r="G44" s="26">
        <v>0.65</v>
      </c>
      <c r="H44" s="26">
        <v>7.04</v>
      </c>
      <c r="J44" s="46"/>
      <c r="K44" s="46"/>
      <c r="L44" s="46"/>
      <c r="M44" s="46"/>
    </row>
    <row r="45" spans="2:13" x14ac:dyDescent="0.2">
      <c r="B45" s="24" t="s">
        <v>25</v>
      </c>
      <c r="C45" s="24"/>
      <c r="D45" s="24"/>
      <c r="E45" s="24"/>
      <c r="F45" s="47">
        <f>SUM(F23:F44)</f>
        <v>206323.02</v>
      </c>
      <c r="G45" s="47">
        <f>SUM(G23:G44)</f>
        <v>54.599999999999973</v>
      </c>
      <c r="H45" s="48"/>
      <c r="J45" s="46"/>
      <c r="K45" s="46"/>
      <c r="L45" s="46"/>
      <c r="M45" s="46"/>
    </row>
    <row r="46" spans="2:13" x14ac:dyDescent="0.2">
      <c r="B46" s="24" t="s">
        <v>99</v>
      </c>
      <c r="C46" s="25"/>
      <c r="D46" s="25"/>
      <c r="E46" s="25"/>
      <c r="F46" s="26"/>
      <c r="G46" s="26"/>
      <c r="H46" s="26"/>
      <c r="J46" s="46"/>
      <c r="K46" s="46"/>
      <c r="L46" s="46"/>
      <c r="M46" s="46"/>
    </row>
    <row r="47" spans="2:13" x14ac:dyDescent="0.2">
      <c r="B47" s="25" t="s">
        <v>100</v>
      </c>
      <c r="C47" s="25" t="s">
        <v>101</v>
      </c>
      <c r="D47" s="25" t="s">
        <v>102</v>
      </c>
      <c r="E47" s="30">
        <v>40500000</v>
      </c>
      <c r="F47" s="26">
        <v>40449.980000000003</v>
      </c>
      <c r="G47" s="26">
        <v>10.7</v>
      </c>
      <c r="H47" s="26">
        <v>6.45</v>
      </c>
      <c r="J47" s="46"/>
      <c r="K47" s="46"/>
      <c r="L47" s="46"/>
      <c r="M47" s="46"/>
    </row>
    <row r="48" spans="2:13" x14ac:dyDescent="0.2">
      <c r="B48" s="25" t="s">
        <v>103</v>
      </c>
      <c r="C48" s="25" t="s">
        <v>104</v>
      </c>
      <c r="D48" s="25" t="s">
        <v>102</v>
      </c>
      <c r="E48" s="30">
        <v>15000000</v>
      </c>
      <c r="F48" s="26">
        <v>14997.27</v>
      </c>
      <c r="G48" s="26">
        <v>3.97</v>
      </c>
      <c r="H48" s="26">
        <v>6.64</v>
      </c>
      <c r="J48" s="46"/>
      <c r="K48" s="46"/>
      <c r="L48" s="46"/>
      <c r="M48" s="46"/>
    </row>
    <row r="49" spans="2:13" x14ac:dyDescent="0.2">
      <c r="B49" s="25" t="s">
        <v>105</v>
      </c>
      <c r="C49" s="25" t="s">
        <v>106</v>
      </c>
      <c r="D49" s="25" t="s">
        <v>102</v>
      </c>
      <c r="E49" s="30">
        <v>10000000</v>
      </c>
      <c r="F49" s="26">
        <v>9925</v>
      </c>
      <c r="G49" s="26">
        <v>2.63</v>
      </c>
      <c r="H49" s="26">
        <v>6.57</v>
      </c>
      <c r="J49" s="46"/>
      <c r="K49" s="46"/>
      <c r="L49" s="46"/>
      <c r="M49" s="46"/>
    </row>
    <row r="50" spans="2:13" x14ac:dyDescent="0.2">
      <c r="B50" s="25" t="s">
        <v>107</v>
      </c>
      <c r="C50" s="25" t="s">
        <v>108</v>
      </c>
      <c r="D50" s="25" t="s">
        <v>102</v>
      </c>
      <c r="E50" s="30">
        <v>4000000</v>
      </c>
      <c r="F50" s="26">
        <v>3984.98</v>
      </c>
      <c r="G50" s="26">
        <v>1.05</v>
      </c>
      <c r="H50" s="26">
        <v>6.55</v>
      </c>
      <c r="J50" s="46"/>
      <c r="K50" s="46"/>
      <c r="L50" s="46"/>
      <c r="M50" s="46"/>
    </row>
    <row r="51" spans="2:13" x14ac:dyDescent="0.2">
      <c r="B51" s="35" t="s">
        <v>25</v>
      </c>
      <c r="C51" s="35"/>
      <c r="D51" s="35"/>
      <c r="E51" s="35"/>
      <c r="F51" s="36">
        <f>SUM(F46:F50)</f>
        <v>69357.23</v>
      </c>
      <c r="G51" s="36">
        <f>SUM(G46:G50)</f>
        <v>18.350000000000001</v>
      </c>
      <c r="H51" s="37"/>
      <c r="J51" s="46"/>
      <c r="K51" s="46"/>
      <c r="L51" s="46"/>
      <c r="M51" s="46"/>
    </row>
    <row r="52" spans="2:13" x14ac:dyDescent="0.2">
      <c r="B52" s="42" t="s">
        <v>26</v>
      </c>
      <c r="C52" s="42"/>
      <c r="D52" s="42"/>
      <c r="E52" s="42"/>
      <c r="F52" s="43">
        <f>F22+F45+F51</f>
        <v>367301.38</v>
      </c>
      <c r="G52" s="43">
        <f>G22+G45+G51</f>
        <v>97.19999999999996</v>
      </c>
      <c r="H52" s="43"/>
      <c r="J52" s="46"/>
      <c r="K52" s="46"/>
      <c r="L52" s="46"/>
      <c r="M52" s="46"/>
    </row>
    <row r="53" spans="2:13" x14ac:dyDescent="0.2">
      <c r="B53" s="24" t="s">
        <v>109</v>
      </c>
      <c r="C53" s="25"/>
      <c r="D53" s="25"/>
      <c r="E53" s="25"/>
      <c r="F53" s="26"/>
      <c r="G53" s="26"/>
      <c r="H53" s="26"/>
      <c r="J53" s="46"/>
      <c r="K53" s="46"/>
      <c r="L53" s="46"/>
      <c r="M53" s="46"/>
    </row>
    <row r="54" spans="2:13" x14ac:dyDescent="0.2">
      <c r="B54" s="49" t="s">
        <v>110</v>
      </c>
      <c r="C54" s="49" t="s">
        <v>111</v>
      </c>
      <c r="D54" s="49" t="s">
        <v>109</v>
      </c>
      <c r="E54" s="50">
        <v>7952.2740000000003</v>
      </c>
      <c r="F54" s="51">
        <v>821.53</v>
      </c>
      <c r="G54" s="51">
        <v>0.22</v>
      </c>
      <c r="H54" s="51">
        <v>6.85</v>
      </c>
      <c r="J54" s="46"/>
      <c r="K54" s="46"/>
      <c r="L54" s="46"/>
      <c r="M54" s="46"/>
    </row>
    <row r="55" spans="2:13" x14ac:dyDescent="0.2">
      <c r="B55" s="52" t="s">
        <v>26</v>
      </c>
      <c r="C55" s="52"/>
      <c r="D55" s="52"/>
      <c r="E55" s="52"/>
      <c r="F55" s="47">
        <f>SUM(F54:F54)</f>
        <v>821.53</v>
      </c>
      <c r="G55" s="47">
        <f>SUM(G54:G54)</f>
        <v>0.22</v>
      </c>
      <c r="H55" s="47"/>
      <c r="J55" s="46"/>
      <c r="K55" s="46"/>
      <c r="L55" s="46"/>
      <c r="M55" s="46"/>
    </row>
    <row r="56" spans="2:13" x14ac:dyDescent="0.2">
      <c r="B56" s="24" t="s">
        <v>112</v>
      </c>
      <c r="C56" s="25"/>
      <c r="D56" s="25"/>
      <c r="E56" s="25"/>
      <c r="F56" s="26"/>
      <c r="G56" s="26"/>
      <c r="H56" s="26"/>
      <c r="J56" s="46"/>
      <c r="K56" s="46"/>
      <c r="L56" s="46"/>
      <c r="M56" s="46"/>
    </row>
    <row r="57" spans="2:13" x14ac:dyDescent="0.2">
      <c r="B57" s="25" t="s">
        <v>112</v>
      </c>
      <c r="C57" s="25"/>
      <c r="D57" s="25"/>
      <c r="E57" s="25"/>
      <c r="F57" s="26">
        <v>3676.45</v>
      </c>
      <c r="G57" s="26">
        <v>0.97</v>
      </c>
      <c r="H57" s="26"/>
      <c r="J57" s="46"/>
      <c r="K57" s="46"/>
      <c r="L57" s="46"/>
      <c r="M57" s="46"/>
    </row>
    <row r="58" spans="2:13" x14ac:dyDescent="0.2">
      <c r="B58" s="35" t="s">
        <v>25</v>
      </c>
      <c r="C58" s="35"/>
      <c r="D58" s="35"/>
      <c r="E58" s="35"/>
      <c r="F58" s="36">
        <f>SUM(F56:F57)</f>
        <v>3676.45</v>
      </c>
      <c r="G58" s="36">
        <f>SUM(G56:G57)</f>
        <v>0.97</v>
      </c>
      <c r="H58" s="37"/>
      <c r="J58" s="46"/>
      <c r="K58" s="46"/>
      <c r="L58" s="46"/>
      <c r="M58" s="46"/>
    </row>
    <row r="59" spans="2:13" x14ac:dyDescent="0.2">
      <c r="B59" s="53" t="s">
        <v>26</v>
      </c>
      <c r="C59" s="53"/>
      <c r="D59" s="53"/>
      <c r="E59" s="53"/>
      <c r="F59" s="54">
        <f>F58</f>
        <v>3676.45</v>
      </c>
      <c r="G59" s="54">
        <f>G58</f>
        <v>0.97</v>
      </c>
      <c r="H59" s="54"/>
      <c r="J59" s="46"/>
      <c r="K59" s="46"/>
      <c r="L59" s="46"/>
      <c r="M59" s="46"/>
    </row>
    <row r="60" spans="2:13" x14ac:dyDescent="0.2">
      <c r="B60" s="55" t="s">
        <v>113</v>
      </c>
      <c r="C60" s="55"/>
      <c r="D60" s="55"/>
      <c r="E60" s="55"/>
      <c r="F60" s="56">
        <f>F61-(+F9+F52+F55+F59)</f>
        <v>3132.6499999999651</v>
      </c>
      <c r="G60" s="56">
        <f>G61-(+G9+G52+G55+G59)</f>
        <v>0.82000000000003581</v>
      </c>
      <c r="H60" s="56"/>
      <c r="J60" s="46"/>
      <c r="K60" s="46"/>
      <c r="L60" s="46"/>
      <c r="M60" s="46"/>
    </row>
    <row r="61" spans="2:13" x14ac:dyDescent="0.2">
      <c r="B61" s="55" t="s">
        <v>114</v>
      </c>
      <c r="C61" s="55"/>
      <c r="D61" s="55"/>
      <c r="E61" s="55"/>
      <c r="F61" s="56">
        <v>377934.58</v>
      </c>
      <c r="G61" s="56">
        <v>100</v>
      </c>
      <c r="H61" s="56"/>
      <c r="J61" s="46"/>
      <c r="K61" s="46"/>
      <c r="L61" s="46"/>
      <c r="M61" s="46"/>
    </row>
    <row r="62" spans="2:13" x14ac:dyDescent="0.2">
      <c r="J62" s="46"/>
      <c r="K62" s="46"/>
      <c r="L62" s="46"/>
      <c r="M62" s="46"/>
    </row>
    <row r="63" spans="2:13" x14ac:dyDescent="0.2">
      <c r="B63" s="57" t="s">
        <v>115</v>
      </c>
      <c r="J63" s="46"/>
      <c r="K63" s="46"/>
      <c r="L63" s="46"/>
      <c r="M63" s="46"/>
    </row>
    <row r="64" spans="2:13" x14ac:dyDescent="0.2">
      <c r="B64" s="57" t="s">
        <v>116</v>
      </c>
      <c r="J64" s="46"/>
      <c r="K64" s="46"/>
      <c r="L64" s="46"/>
      <c r="M64" s="46"/>
    </row>
    <row r="65" spans="2:13" ht="12.75" thickBot="1" x14ac:dyDescent="0.25">
      <c r="J65" s="46"/>
      <c r="K65" s="46"/>
      <c r="L65" s="46"/>
      <c r="M65" s="46"/>
    </row>
    <row r="66" spans="2:13" ht="13.5" thickTop="1" thickBot="1" x14ac:dyDescent="0.25">
      <c r="B66" s="58" t="s">
        <v>117</v>
      </c>
      <c r="C66" s="59">
        <v>9.4500000000000001E-2</v>
      </c>
      <c r="J66" s="46"/>
      <c r="K66" s="46"/>
      <c r="L66" s="46"/>
      <c r="M66" s="46"/>
    </row>
    <row r="67" spans="2:13" ht="13.5" thickTop="1" thickBot="1" x14ac:dyDescent="0.25">
      <c r="J67" s="46"/>
      <c r="K67" s="46"/>
      <c r="L67" s="46"/>
      <c r="M67" s="46"/>
    </row>
    <row r="68" spans="2:13" ht="13.5" thickTop="1" thickBot="1" x14ac:dyDescent="0.25">
      <c r="B68" s="58" t="s">
        <v>118</v>
      </c>
      <c r="C68" s="60">
        <v>7.0000000000000007E-2</v>
      </c>
      <c r="J68" s="46"/>
      <c r="K68" s="46"/>
      <c r="L68" s="46"/>
      <c r="M68" s="46"/>
    </row>
    <row r="69" spans="2:13" ht="13.5" thickTop="1" thickBot="1" x14ac:dyDescent="0.25">
      <c r="J69" s="46"/>
      <c r="K69" s="46"/>
      <c r="L69" s="46"/>
      <c r="M69" s="46"/>
    </row>
    <row r="70" spans="2:13" ht="13.5" thickTop="1" thickBot="1" x14ac:dyDescent="0.25">
      <c r="B70" s="58" t="s">
        <v>119</v>
      </c>
      <c r="C70" s="59">
        <v>0.1038</v>
      </c>
      <c r="J70" s="46"/>
      <c r="K70" s="46"/>
      <c r="L70" s="46"/>
      <c r="M70" s="46"/>
    </row>
    <row r="71" spans="2:13" ht="12.75" thickTop="1" x14ac:dyDescent="0.2">
      <c r="J71" s="46"/>
      <c r="K71" s="46"/>
      <c r="L71" s="46"/>
      <c r="M71" s="46"/>
    </row>
    <row r="72" spans="2:13" x14ac:dyDescent="0.2">
      <c r="J72" s="46"/>
    </row>
    <row r="73" spans="2:13" x14ac:dyDescent="0.2">
      <c r="J73" s="46"/>
    </row>
    <row r="74" spans="2:13" x14ac:dyDescent="0.2">
      <c r="J74" s="46"/>
    </row>
    <row r="75" spans="2:13" x14ac:dyDescent="0.2">
      <c r="J75" s="46"/>
    </row>
    <row r="76" spans="2:13" x14ac:dyDescent="0.2">
      <c r="J76" s="46"/>
    </row>
    <row r="77" spans="2:13" x14ac:dyDescent="0.2">
      <c r="J77" s="46"/>
    </row>
    <row r="78" spans="2:13" x14ac:dyDescent="0.2">
      <c r="J78" s="46"/>
    </row>
    <row r="79" spans="2:13" x14ac:dyDescent="0.2">
      <c r="J79" s="46"/>
    </row>
    <row r="80" spans="2:13" x14ac:dyDescent="0.2">
      <c r="J80" s="46"/>
    </row>
    <row r="81" spans="10:10" x14ac:dyDescent="0.2">
      <c r="J81" s="46"/>
    </row>
    <row r="82" spans="10:10" x14ac:dyDescent="0.2">
      <c r="J82" s="46"/>
    </row>
    <row r="83" spans="10:10" x14ac:dyDescent="0.2">
      <c r="J83" s="46"/>
    </row>
    <row r="84" spans="10:10" x14ac:dyDescent="0.2">
      <c r="J84" s="46"/>
    </row>
    <row r="85" spans="10:10" x14ac:dyDescent="0.2">
      <c r="J85" s="46"/>
    </row>
    <row r="86" spans="10:10" x14ac:dyDescent="0.2">
      <c r="J86" s="46"/>
    </row>
    <row r="87" spans="10:10" x14ac:dyDescent="0.2">
      <c r="J87" s="46"/>
    </row>
    <row r="88" spans="10:10" x14ac:dyDescent="0.2">
      <c r="J88" s="46"/>
    </row>
    <row r="89" spans="10:10" x14ac:dyDescent="0.2">
      <c r="J89" s="46"/>
    </row>
    <row r="90" spans="10:10" x14ac:dyDescent="0.2">
      <c r="J90" s="46"/>
    </row>
    <row r="91" spans="10:10" x14ac:dyDescent="0.2">
      <c r="J91" s="46"/>
    </row>
    <row r="92" spans="10:10" x14ac:dyDescent="0.2">
      <c r="J92" s="46"/>
    </row>
    <row r="93" spans="10:10" x14ac:dyDescent="0.2">
      <c r="J93" s="46"/>
    </row>
    <row r="94" spans="10:10" x14ac:dyDescent="0.2">
      <c r="J94" s="46"/>
    </row>
    <row r="95" spans="10:10" x14ac:dyDescent="0.2">
      <c r="J95" s="46"/>
    </row>
    <row r="96" spans="10:10" x14ac:dyDescent="0.2">
      <c r="J96" s="46"/>
    </row>
    <row r="97" spans="10:10" x14ac:dyDescent="0.2">
      <c r="J97" s="46"/>
    </row>
    <row r="98" spans="10:10" x14ac:dyDescent="0.2">
      <c r="J98" s="46"/>
    </row>
    <row r="99" spans="10:10" x14ac:dyDescent="0.2">
      <c r="J99" s="46"/>
    </row>
    <row r="100" spans="10:10" x14ac:dyDescent="0.2">
      <c r="J100" s="46"/>
    </row>
    <row r="101" spans="10:10" x14ac:dyDescent="0.2">
      <c r="J101" s="46"/>
    </row>
    <row r="102" spans="10:10" x14ac:dyDescent="0.2">
      <c r="J102" s="46"/>
    </row>
    <row r="103" spans="10:10" x14ac:dyDescent="0.2">
      <c r="J103" s="46"/>
    </row>
    <row r="104" spans="10:10" x14ac:dyDescent="0.2">
      <c r="J104" s="46"/>
    </row>
    <row r="105" spans="10:10" x14ac:dyDescent="0.2">
      <c r="J105" s="46"/>
    </row>
    <row r="106" spans="10:10" x14ac:dyDescent="0.2">
      <c r="J106" s="46"/>
    </row>
    <row r="107" spans="10:10" x14ac:dyDescent="0.2">
      <c r="J107" s="46"/>
    </row>
    <row r="108" spans="10:10" x14ac:dyDescent="0.2">
      <c r="J108" s="46"/>
    </row>
    <row r="109" spans="10:10" x14ac:dyDescent="0.2">
      <c r="J109" s="46"/>
    </row>
    <row r="110" spans="10:10" x14ac:dyDescent="0.2">
      <c r="J110" s="46"/>
    </row>
    <row r="111" spans="10:10" x14ac:dyDescent="0.2">
      <c r="J111" s="46"/>
    </row>
    <row r="112" spans="10:10" x14ac:dyDescent="0.2">
      <c r="J112" s="46"/>
    </row>
    <row r="113" spans="10:10" x14ac:dyDescent="0.2">
      <c r="J113" s="46"/>
    </row>
    <row r="114" spans="10:10" x14ac:dyDescent="0.2">
      <c r="J114" s="46"/>
    </row>
    <row r="115" spans="10:10" x14ac:dyDescent="0.2">
      <c r="J115" s="46"/>
    </row>
    <row r="116" spans="10:10" x14ac:dyDescent="0.2">
      <c r="J116" s="46"/>
    </row>
    <row r="117" spans="10:10" x14ac:dyDescent="0.2">
      <c r="J117" s="46"/>
    </row>
    <row r="118" spans="10:10" x14ac:dyDescent="0.2">
      <c r="J118" s="46"/>
    </row>
    <row r="119" spans="10:10" x14ac:dyDescent="0.2">
      <c r="J119" s="46"/>
    </row>
    <row r="120" spans="10:10" x14ac:dyDescent="0.2">
      <c r="J120" s="46"/>
    </row>
    <row r="121" spans="10:10" x14ac:dyDescent="0.2">
      <c r="J121" s="46"/>
    </row>
    <row r="122" spans="10:10" x14ac:dyDescent="0.2">
      <c r="J122" s="46"/>
    </row>
    <row r="123" spans="10:10" x14ac:dyDescent="0.2">
      <c r="J123" s="46"/>
    </row>
    <row r="124" spans="10:10" x14ac:dyDescent="0.2">
      <c r="J124" s="46"/>
    </row>
    <row r="125" spans="10:10" x14ac:dyDescent="0.2">
      <c r="J125" s="46"/>
    </row>
    <row r="126" spans="10:10" x14ac:dyDescent="0.2">
      <c r="J126" s="46"/>
    </row>
    <row r="127" spans="10:10" x14ac:dyDescent="0.2">
      <c r="J127" s="46"/>
    </row>
    <row r="128" spans="10:10" x14ac:dyDescent="0.2">
      <c r="J128" s="46"/>
    </row>
    <row r="129" spans="10:10" x14ac:dyDescent="0.2">
      <c r="J129" s="46"/>
    </row>
    <row r="130" spans="10:10" x14ac:dyDescent="0.2">
      <c r="J130" s="46"/>
    </row>
    <row r="131" spans="10:10" x14ac:dyDescent="0.2">
      <c r="J131" s="46"/>
    </row>
    <row r="132" spans="10:10" x14ac:dyDescent="0.2">
      <c r="J132" s="46"/>
    </row>
    <row r="133" spans="10:10" x14ac:dyDescent="0.2">
      <c r="J133" s="46"/>
    </row>
    <row r="134" spans="10:10" x14ac:dyDescent="0.2">
      <c r="J134" s="46"/>
    </row>
    <row r="135" spans="10:10" x14ac:dyDescent="0.2">
      <c r="J135" s="46"/>
    </row>
    <row r="136" spans="10:10" x14ac:dyDescent="0.2">
      <c r="J136" s="46"/>
    </row>
    <row r="137" spans="10:10" x14ac:dyDescent="0.2">
      <c r="J137" s="46"/>
    </row>
    <row r="138" spans="10:10" x14ac:dyDescent="0.2">
      <c r="J138" s="46"/>
    </row>
    <row r="139" spans="10:10" x14ac:dyDescent="0.2">
      <c r="J139" s="46"/>
    </row>
    <row r="140" spans="10:10" x14ac:dyDescent="0.2">
      <c r="J140" s="46"/>
    </row>
    <row r="141" spans="10:10" x14ac:dyDescent="0.2">
      <c r="J141" s="46"/>
    </row>
    <row r="142" spans="10:10" x14ac:dyDescent="0.2">
      <c r="J142" s="46"/>
    </row>
    <row r="143" spans="10:10" x14ac:dyDescent="0.2">
      <c r="J143" s="46"/>
    </row>
    <row r="144" spans="10:10" x14ac:dyDescent="0.2">
      <c r="J144" s="46"/>
    </row>
    <row r="145" spans="10:10" x14ac:dyDescent="0.2">
      <c r="J145" s="46"/>
    </row>
    <row r="146" spans="10:10" x14ac:dyDescent="0.2">
      <c r="J146" s="46"/>
    </row>
    <row r="147" spans="10:10" x14ac:dyDescent="0.2">
      <c r="J147" s="46"/>
    </row>
    <row r="148" spans="10:10" x14ac:dyDescent="0.2">
      <c r="J148" s="46"/>
    </row>
    <row r="149" spans="10:10" x14ac:dyDescent="0.2">
      <c r="J149" s="46"/>
    </row>
    <row r="150" spans="10:10" x14ac:dyDescent="0.2">
      <c r="J150" s="46"/>
    </row>
    <row r="151" spans="10:10" x14ac:dyDescent="0.2">
      <c r="J151" s="46"/>
    </row>
    <row r="152" spans="10:10" x14ac:dyDescent="0.2">
      <c r="J152" s="46"/>
    </row>
    <row r="153" spans="10:10" x14ac:dyDescent="0.2">
      <c r="J153" s="46"/>
    </row>
    <row r="154" spans="10:10" x14ac:dyDescent="0.2">
      <c r="J154" s="46"/>
    </row>
    <row r="155" spans="10:10" x14ac:dyDescent="0.2">
      <c r="J155" s="46"/>
    </row>
    <row r="156" spans="10:10" x14ac:dyDescent="0.2">
      <c r="J156" s="46"/>
    </row>
    <row r="157" spans="10:10" x14ac:dyDescent="0.2">
      <c r="J157" s="46"/>
    </row>
    <row r="158" spans="10:10" x14ac:dyDescent="0.2">
      <c r="J158" s="46"/>
    </row>
    <row r="159" spans="10:10" x14ac:dyDescent="0.2">
      <c r="J159" s="46"/>
    </row>
    <row r="160" spans="10:10" x14ac:dyDescent="0.2">
      <c r="J160" s="46"/>
    </row>
    <row r="161" spans="10:10" x14ac:dyDescent="0.2">
      <c r="J161" s="46"/>
    </row>
    <row r="162" spans="10:10" x14ac:dyDescent="0.2">
      <c r="J162" s="46"/>
    </row>
    <row r="163" spans="10:10" x14ac:dyDescent="0.2">
      <c r="J163" s="46"/>
    </row>
    <row r="164" spans="10:10" x14ac:dyDescent="0.2">
      <c r="J164" s="46"/>
    </row>
    <row r="165" spans="10:10" x14ac:dyDescent="0.2">
      <c r="J165" s="46"/>
    </row>
    <row r="166" spans="10:10" x14ac:dyDescent="0.2">
      <c r="J166" s="46"/>
    </row>
    <row r="167" spans="10:10" x14ac:dyDescent="0.2">
      <c r="J167" s="46"/>
    </row>
    <row r="168" spans="10:10" x14ac:dyDescent="0.2">
      <c r="J168" s="46"/>
    </row>
    <row r="169" spans="10:10" x14ac:dyDescent="0.2">
      <c r="J169" s="46"/>
    </row>
    <row r="170" spans="10:10" x14ac:dyDescent="0.2">
      <c r="J170" s="46"/>
    </row>
    <row r="171" spans="10:10" x14ac:dyDescent="0.2">
      <c r="J171" s="46"/>
    </row>
    <row r="172" spans="10:10" x14ac:dyDescent="0.2">
      <c r="J172" s="46"/>
    </row>
    <row r="173" spans="10:10" x14ac:dyDescent="0.2">
      <c r="J173" s="46"/>
    </row>
    <row r="174" spans="10:10" x14ac:dyDescent="0.2">
      <c r="J174" s="46"/>
    </row>
    <row r="175" spans="10:10" x14ac:dyDescent="0.2">
      <c r="J175" s="46"/>
    </row>
    <row r="176" spans="10:10" x14ac:dyDescent="0.2">
      <c r="J176" s="46"/>
    </row>
    <row r="177" spans="10:10" x14ac:dyDescent="0.2">
      <c r="J177" s="46"/>
    </row>
    <row r="178" spans="10:10" x14ac:dyDescent="0.2">
      <c r="J178" s="46"/>
    </row>
    <row r="179" spans="10:10" x14ac:dyDescent="0.2">
      <c r="J179" s="46"/>
    </row>
    <row r="180" spans="10:10" x14ac:dyDescent="0.2">
      <c r="J180" s="46"/>
    </row>
    <row r="181" spans="10:10" x14ac:dyDescent="0.2">
      <c r="J181" s="46"/>
    </row>
    <row r="182" spans="10:10" x14ac:dyDescent="0.2">
      <c r="J182" s="46"/>
    </row>
    <row r="183" spans="10:10" x14ac:dyDescent="0.2">
      <c r="J183" s="46"/>
    </row>
    <row r="184" spans="10:10" x14ac:dyDescent="0.2">
      <c r="J184" s="46"/>
    </row>
    <row r="185" spans="10:10" x14ac:dyDescent="0.2">
      <c r="J185" s="46"/>
    </row>
    <row r="186" spans="10:10" x14ac:dyDescent="0.2">
      <c r="J186" s="46"/>
    </row>
    <row r="187" spans="10:10" x14ac:dyDescent="0.2">
      <c r="J187" s="46"/>
    </row>
    <row r="188" spans="10:10" x14ac:dyDescent="0.2">
      <c r="J188" s="46"/>
    </row>
    <row r="189" spans="10:10" x14ac:dyDescent="0.2">
      <c r="J189" s="46"/>
    </row>
    <row r="190" spans="10:10" x14ac:dyDescent="0.2">
      <c r="J190" s="46"/>
    </row>
    <row r="191" spans="10:10" x14ac:dyDescent="0.2">
      <c r="J191" s="46"/>
    </row>
    <row r="192" spans="10:10" x14ac:dyDescent="0.2">
      <c r="J192" s="46"/>
    </row>
    <row r="193" spans="10:10" x14ac:dyDescent="0.2">
      <c r="J193" s="46"/>
    </row>
    <row r="194" spans="10:10" x14ac:dyDescent="0.2">
      <c r="J194" s="46"/>
    </row>
    <row r="195" spans="10:10" x14ac:dyDescent="0.2">
      <c r="J195" s="46"/>
    </row>
    <row r="196" spans="10:10" x14ac:dyDescent="0.2">
      <c r="J196" s="46"/>
    </row>
    <row r="197" spans="10:10" x14ac:dyDescent="0.2">
      <c r="J197" s="46"/>
    </row>
    <row r="198" spans="10:10" x14ac:dyDescent="0.2">
      <c r="J198" s="46"/>
    </row>
    <row r="199" spans="10:10" x14ac:dyDescent="0.2">
      <c r="J199" s="46"/>
    </row>
    <row r="200" spans="10:10" x14ac:dyDescent="0.2">
      <c r="J200" s="46"/>
    </row>
    <row r="201" spans="10:10" x14ac:dyDescent="0.2">
      <c r="J201" s="46"/>
    </row>
    <row r="202" spans="10:10" x14ac:dyDescent="0.2">
      <c r="J202" s="46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13:14:45</KDate>
  <Classification>MIS Internal</Classification>
  <Subclassification/>
  <HostName>MUMCMP00926</HostName>
  <Domain_User>CANARAROBECOMF/122</Domain_User>
  <IPAdd>192.9.198.225</IPAdd>
  <FilePath>Book19</FilePath>
  <KID>A4BB6D190548638586332859136911</KID>
  <UniqueName/>
  <Suggested/>
  <Justification/>
</Klassify>
</file>

<file path=customXml/itemProps1.xml><?xml version="1.0" encoding="utf-8"?>
<ds:datastoreItem xmlns:ds="http://schemas.openxmlformats.org/officeDocument/2006/customXml" ds:itemID="{9AB505EE-94F4-4FC6-9BF9-40E0602A4E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2024-08-07T07:44:43Z</dcterms:created>
  <dcterms:modified xsi:type="dcterms:W3CDTF">2024-08-07T07:44:45Z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A4BB6D190548638586332859136911</vt:lpwstr>
  </property>
</Properties>
</file>