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Aug 24\"/>
    </mc:Choice>
  </mc:AlternateContent>
  <xr:revisionPtr revIDLastSave="0" documentId="8_{066DD902-CA8C-488B-8F2B-F1D2929BBC19}" xr6:coauthVersionLast="47" xr6:coauthVersionMax="47" xr10:uidLastSave="{00000000-0000-0000-0000-000000000000}"/>
  <bookViews>
    <workbookView xWindow="-120" yWindow="-120" windowWidth="20730" windowHeight="11160" xr2:uid="{7C0ADFB6-A80B-40F8-978A-D182D44D9AE0}"/>
  </bookViews>
  <sheets>
    <sheet name="LI" sheetId="1" r:id="rId1"/>
  </sheet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9" i="1" l="1"/>
  <c r="G58" i="1"/>
  <c r="G59" i="1" s="1"/>
  <c r="F58" i="1"/>
  <c r="G55" i="1"/>
  <c r="F55" i="1"/>
  <c r="G51" i="1"/>
  <c r="F51" i="1"/>
  <c r="G44" i="1"/>
  <c r="G52" i="1" s="1"/>
  <c r="G60" i="1" s="1"/>
  <c r="F44" i="1"/>
  <c r="G19" i="1"/>
  <c r="F19" i="1"/>
  <c r="F52" i="1" s="1"/>
  <c r="F60" i="1" s="1"/>
</calcChain>
</file>

<file path=xl/sharedStrings.xml><?xml version="1.0" encoding="utf-8"?>
<sst xmlns="http://schemas.openxmlformats.org/spreadsheetml/2006/main" count="167" uniqueCount="125">
  <si>
    <t>CANARA ROBECO LIQUID FUND</t>
  </si>
  <si>
    <t>Monthly Portfolio Statement as on August 31,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</si>
  <si>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</si>
  <si>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</si>
  <si>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</si>
  <si>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</si>
  <si>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</si>
  <si>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</si>
  <si>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>Yield %</t>
  </si>
  <si>
    <t>Scheme Risk-o-meter Level- August'24</t>
  </si>
  <si>
    <t>Benchmark Risk-o-meter Level- August'24</t>
  </si>
  <si>
    <t>Scheme Risk-o-meter Level- July'24</t>
  </si>
  <si>
    <t>Potential Risk Class (PRC) Matrix</t>
  </si>
  <si>
    <t>Money Market Instruments</t>
  </si>
  <si>
    <t>Credit Risk →</t>
  </si>
  <si>
    <t>Relatively Low (Class A)</t>
  </si>
  <si>
    <t>Moderate (Class B)</t>
  </si>
  <si>
    <t>Relatively High (Class C)</t>
  </si>
  <si>
    <t>Certificate of Deposit</t>
  </si>
  <si>
    <t>Interest Rate Risk ↓</t>
  </si>
  <si>
    <t>Union Bank of India (23/09/2024) ** #</t>
  </si>
  <si>
    <t>INE692A16HO0</t>
  </si>
  <si>
    <t>IND A1+</t>
  </si>
  <si>
    <t>Relatively Low (Class I)</t>
  </si>
  <si>
    <t>A-I</t>
  </si>
  <si>
    <t>Punjab National Bank (01/10/2024) ** #</t>
  </si>
  <si>
    <t>INE160A16PI3</t>
  </si>
  <si>
    <t>CRISIL A1+</t>
  </si>
  <si>
    <t>Indian Bank (18/11/2024) ** #</t>
  </si>
  <si>
    <t>INE562A16NG9</t>
  </si>
  <si>
    <t>Moderate 
(Class II)</t>
  </si>
  <si>
    <t>Punjab National Bank (21/11/2024) #</t>
  </si>
  <si>
    <t>INE160A16PP8</t>
  </si>
  <si>
    <t>HDFC Bank Ltd (21/11/2024) ** #</t>
  </si>
  <si>
    <t>INE040A16FI8</t>
  </si>
  <si>
    <t>CARE A1+</t>
  </si>
  <si>
    <t>Relatively High (Class III)</t>
  </si>
  <si>
    <t>HDFC Bank Ltd (11/09/2024) ** #</t>
  </si>
  <si>
    <t>INE040A16EZ5</t>
  </si>
  <si>
    <t>HDFC Bank Ltd (13/09/2024) ** #</t>
  </si>
  <si>
    <t>INE040A16DX2</t>
  </si>
  <si>
    <t>Benchmark: CRISIL Liquid Debt A-I Index</t>
  </si>
  <si>
    <t>Axis Bank Ltd (18/09/2024) #</t>
  </si>
  <si>
    <t>INE238AD6538</t>
  </si>
  <si>
    <t>Bank of Baroda (09/09/2024) #</t>
  </si>
  <si>
    <t>INE028A16FR4</t>
  </si>
  <si>
    <t>Punjab National Bank (18/09/2024) ** #</t>
  </si>
  <si>
    <t>INE160A16PC6</t>
  </si>
  <si>
    <t>Axis Bank Ltd (19/09/2024) ** #</t>
  </si>
  <si>
    <t>INE238AD6546</t>
  </si>
  <si>
    <t>Axis Bank Ltd (28/11/2024) #</t>
  </si>
  <si>
    <t>INE238AD6587</t>
  </si>
  <si>
    <t>Sub Total</t>
  </si>
  <si>
    <t>Commercial Paper</t>
  </si>
  <si>
    <t>Indian Oil Corporation Ltd (13/09/2024) **</t>
  </si>
  <si>
    <t>INE242A14XK4</t>
  </si>
  <si>
    <t>ICRA A1+</t>
  </si>
  <si>
    <t>Larsen &amp; Toubro Ltd (23/09/2024) **</t>
  </si>
  <si>
    <t>INE018A14KX8</t>
  </si>
  <si>
    <t>Reliance Retail Ventures Ltd (23/09/2024) **</t>
  </si>
  <si>
    <t>INE929O14CC8</t>
  </si>
  <si>
    <t>Bajaj Finance Ltd (26/11/2024) **</t>
  </si>
  <si>
    <t>INE296A14YZ6</t>
  </si>
  <si>
    <t>National Bank For Agriculture &amp; Rural Development (03/09/2024)</t>
  </si>
  <si>
    <t>INE261F14LU7</t>
  </si>
  <si>
    <t>Tata Capital Housing Finance Ltd (04/09/2024) **</t>
  </si>
  <si>
    <t>INE033L14NC2</t>
  </si>
  <si>
    <t>Small Industries Development Bank Of India (11/09/2024)</t>
  </si>
  <si>
    <t>INE556F14KK3</t>
  </si>
  <si>
    <t>SBICAP Securities Ltd (12/09/2024) **</t>
  </si>
  <si>
    <t>INE212K14692</t>
  </si>
  <si>
    <t>Aditya Birla Housing Finance Ltd (19/09/2024) **</t>
  </si>
  <si>
    <t>INE831R14DL8</t>
  </si>
  <si>
    <t>NTPC Ltd (20/09/2024)</t>
  </si>
  <si>
    <t>INE733E14BN4</t>
  </si>
  <si>
    <t>ICICI Home Finance Co Ltd (27/09/2024) **</t>
  </si>
  <si>
    <t>INE071G14FT2</t>
  </si>
  <si>
    <t>HDFC Securities Ltd (20/11/2024) **</t>
  </si>
  <si>
    <t>INE700G14LJ5</t>
  </si>
  <si>
    <t>Tata Capital Ltd (25/11/2024) **</t>
  </si>
  <si>
    <t>INE976I14OM5</t>
  </si>
  <si>
    <t>Tata Consumer Products Ltd (02/09/2024)</t>
  </si>
  <si>
    <t>INE192A14614</t>
  </si>
  <si>
    <t>HDFC Securities Ltd (12/11/2024) **</t>
  </si>
  <si>
    <t>INE700G14LD8</t>
  </si>
  <si>
    <t>Hindustan Petroleum Corporation Ltd (26/09/2024) **</t>
  </si>
  <si>
    <t>INE094A14JQ5</t>
  </si>
  <si>
    <t>Bajaj Finance Ltd (18/10/2024) **</t>
  </si>
  <si>
    <t>INE296A14YW3</t>
  </si>
  <si>
    <t>Aditya Birla Finance Ltd (11/11/2024) **</t>
  </si>
  <si>
    <t>INE860H143S4</t>
  </si>
  <si>
    <t>Kotak Securities Ltd (15/11/2024) **</t>
  </si>
  <si>
    <t>INE028E14ND5</t>
  </si>
  <si>
    <t>HDFC Securities Ltd (18/09/2024) **</t>
  </si>
  <si>
    <t>INE700G14KR0</t>
  </si>
  <si>
    <t>Aditya Birla Finance Ltd (13/09/2024) **</t>
  </si>
  <si>
    <t>INE860H143L9</t>
  </si>
  <si>
    <t>Reliance Retail Ventures Ltd (02/09/2024)</t>
  </si>
  <si>
    <t>INE929O14BW8</t>
  </si>
  <si>
    <t>Bajaj Finance Ltd (11/09/2024)</t>
  </si>
  <si>
    <t>INE296A14YH4</t>
  </si>
  <si>
    <t>Treasury Bill</t>
  </si>
  <si>
    <t>364 DTB (03-OCT-2024)</t>
  </si>
  <si>
    <t>IN002023Z299</t>
  </si>
  <si>
    <t xml:space="preserve"> Sovereign</t>
  </si>
  <si>
    <t>182 DTB (03-OCT-2024)</t>
  </si>
  <si>
    <t>IN002024Y019</t>
  </si>
  <si>
    <t>364 DTB (10-OCT-2024)</t>
  </si>
  <si>
    <t>IN002023Z307</t>
  </si>
  <si>
    <t>91 DTB (10-OCT-2024)</t>
  </si>
  <si>
    <t>IN002024X169</t>
  </si>
  <si>
    <t>182 DTB (11-OCT-2024)</t>
  </si>
  <si>
    <t>IN002024Y027</t>
  </si>
  <si>
    <t>Total</t>
  </si>
  <si>
    <t>Alternative Investment Fund</t>
  </si>
  <si>
    <t>CORPORATE DEBT MARKET DEVELOPMENT FUND CLASS A2</t>
  </si>
  <si>
    <t>INF0RQ622028</t>
  </si>
  <si>
    <t>TREPS</t>
  </si>
  <si>
    <t>Net Receivables / (Payables)</t>
  </si>
  <si>
    <t>Grand Total</t>
  </si>
  <si>
    <t>** Non Traded Security</t>
  </si>
  <si>
    <t>#  Unlisted Security</t>
  </si>
  <si>
    <t>Modified Duration</t>
  </si>
  <si>
    <t>Annualised Portfolio YTM</t>
  </si>
  <si>
    <t>Macaulay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</si>
</sst>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3" borderId="9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5" xfId="1" applyFont="1" applyFill="1" applyBorder="1" applyAlignment="1">
      <alignment horizontal="center"/>
    </xf>
    <xf numFmtId="43" fontId="3" fillId="3" borderId="10" xfId="1" applyFont="1" applyFill="1" applyBorder="1" applyAlignment="1">
      <alignment horizontal="center"/>
    </xf>
    <xf numFmtId="0" fontId="9" fillId="0" borderId="10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3" borderId="11" xfId="0" applyFont="1" applyFill="1" applyBorder="1"/>
    <xf numFmtId="0" fontId="3" fillId="3" borderId="11" xfId="0" applyFont="1" applyFill="1" applyBorder="1"/>
    <xf numFmtId="4" fontId="3" fillId="3" borderId="11" xfId="0" applyNumberFormat="1" applyFont="1" applyFill="1" applyBorder="1"/>
    <xf numFmtId="43" fontId="3" fillId="3" borderId="12" xfId="1" applyFont="1" applyFill="1" applyBorder="1" applyAlignment="1">
      <alignment horizontal="center"/>
    </xf>
    <xf numFmtId="0" fontId="9" fillId="0" borderId="10" xfId="0" applyFont="1" applyBorder="1" applyAlignment="1">
      <alignment horizontal="left" vertical="top" wrapText="1"/>
    </xf>
    <xf numFmtId="0" fontId="9" fillId="0" borderId="13" xfId="0" applyFont="1" applyBorder="1" applyAlignment="1">
      <alignment horizontal="center" wrapText="1"/>
    </xf>
    <xf numFmtId="3" fontId="3" fillId="3" borderId="11" xfId="0" applyNumberFormat="1" applyFont="1" applyFill="1" applyBorder="1"/>
    <xf numFmtId="43" fontId="3" fillId="3" borderId="0" xfId="1" applyFont="1" applyFill="1"/>
    <xf numFmtId="0" fontId="9" fillId="0" borderId="5" xfId="0" applyFont="1" applyBorder="1" applyAlignment="1">
      <alignment horizontal="left" wrapText="1"/>
    </xf>
    <xf numFmtId="0" fontId="9" fillId="4" borderId="5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9" fillId="0" borderId="13" xfId="0" applyFont="1" applyBorder="1" applyAlignment="1">
      <alignment horizontal="left" wrapText="1"/>
    </xf>
    <xf numFmtId="0" fontId="9" fillId="4" borderId="13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43" fontId="3" fillId="3" borderId="13" xfId="1" applyFont="1" applyFill="1" applyBorder="1" applyAlignment="1">
      <alignment horizontal="center"/>
    </xf>
    <xf numFmtId="43" fontId="3" fillId="3" borderId="0" xfId="1" applyFont="1" applyFill="1" applyAlignment="1"/>
    <xf numFmtId="4" fontId="9" fillId="3" borderId="14" xfId="0" applyNumberFormat="1" applyFont="1" applyFill="1" applyBorder="1"/>
    <xf numFmtId="4" fontId="9" fillId="3" borderId="11" xfId="0" applyNumberFormat="1" applyFont="1" applyFill="1" applyBorder="1"/>
    <xf numFmtId="0" fontId="9" fillId="3" borderId="15" xfId="0" applyFont="1" applyFill="1" applyBorder="1"/>
    <xf numFmtId="4" fontId="9" fillId="3" borderId="16" xfId="0" applyNumberFormat="1" applyFont="1" applyFill="1" applyBorder="1"/>
    <xf numFmtId="4" fontId="9" fillId="3" borderId="15" xfId="0" applyNumberFormat="1" applyFont="1" applyFill="1" applyBorder="1"/>
    <xf numFmtId="0" fontId="9" fillId="3" borderId="17" xfId="0" applyFont="1" applyFill="1" applyBorder="1"/>
    <xf numFmtId="4" fontId="9" fillId="3" borderId="17" xfId="0" applyNumberFormat="1" applyFont="1" applyFill="1" applyBorder="1"/>
    <xf numFmtId="0" fontId="3" fillId="3" borderId="18" xfId="0" applyFont="1" applyFill="1" applyBorder="1"/>
    <xf numFmtId="3" fontId="3" fillId="3" borderId="18" xfId="0" applyNumberFormat="1" applyFont="1" applyFill="1" applyBorder="1"/>
    <xf numFmtId="4" fontId="3" fillId="3" borderId="18" xfId="0" applyNumberFormat="1" applyFont="1" applyFill="1" applyBorder="1"/>
    <xf numFmtId="0" fontId="9" fillId="3" borderId="14" xfId="0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0" fontId="9" fillId="3" borderId="10" xfId="0" applyFont="1" applyFill="1" applyBorder="1"/>
    <xf numFmtId="4" fontId="9" fillId="3" borderId="10" xfId="0" applyNumberFormat="1" applyFont="1" applyFill="1" applyBorder="1"/>
    <xf numFmtId="0" fontId="9" fillId="3" borderId="0" xfId="0" applyFont="1" applyFill="1"/>
    <xf numFmtId="0" fontId="10" fillId="5" borderId="20" xfId="0" applyFont="1" applyFill="1" applyBorder="1"/>
    <xf numFmtId="2" fontId="9" fillId="3" borderId="21" xfId="0" applyNumberFormat="1" applyFont="1" applyFill="1" applyBorder="1"/>
    <xf numFmtId="10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59640</xdr:colOff>
      <xdr:row>4</xdr:row>
      <xdr:rowOff>82117</xdr:rowOff>
    </xdr:from>
    <xdr:ext cx="1988235" cy="1337107"/>
    <xdr:pic>
      <xdr:nvPicPr>
        <xdr:cNvPr id="2" name="Picture 1">
          <a:extLst>
            <a:ext uri="{FF2B5EF4-FFF2-40B4-BE49-F238E27FC236}">
              <a16:creationId xmlns:a16="http://schemas.microsoft.com/office/drawing/2014/main" id="{C05A9069-23C2-44D6-9E2E-3E30C82788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37065" y="1072717"/>
          <a:ext cx="1988235" cy="1337107"/>
        </a:xfrm>
        <a:prstGeom prst="rect">
          <a:avLst/>
        </a:prstGeom>
      </xdr:spPr>
    </xdr:pic>
    <xdr:clientData/>
  </xdr:oneCellAnchor>
  <xdr:oneCellAnchor>
    <xdr:from>
      <xdr:col>11</xdr:col>
      <xdr:colOff>78690</xdr:colOff>
      <xdr:row>4</xdr:row>
      <xdr:rowOff>63067</xdr:rowOff>
    </xdr:from>
    <xdr:ext cx="1988235" cy="1365683"/>
    <xdr:pic>
      <xdr:nvPicPr>
        <xdr:cNvPr id="3" name="Picture 2">
          <a:extLst>
            <a:ext uri="{FF2B5EF4-FFF2-40B4-BE49-F238E27FC236}">
              <a16:creationId xmlns:a16="http://schemas.microsoft.com/office/drawing/2014/main" id="{A7C52C3C-E132-4F06-B176-A539B65685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32865" y="1053667"/>
          <a:ext cx="1988235" cy="1365683"/>
        </a:xfrm>
        <a:prstGeom prst="rect">
          <a:avLst/>
        </a:prstGeom>
      </xdr:spPr>
    </xdr:pic>
    <xdr:clientData/>
  </xdr:oneCellAnchor>
  <xdr:twoCellAnchor editAs="oneCell">
    <xdr:from>
      <xdr:col>10</xdr:col>
      <xdr:colOff>66675</xdr:colOff>
      <xdr:row>4</xdr:row>
      <xdr:rowOff>85727</xdr:rowOff>
    </xdr:from>
    <xdr:to>
      <xdr:col>10</xdr:col>
      <xdr:colOff>2209800</xdr:colOff>
      <xdr:row>10</xdr:row>
      <xdr:rowOff>133351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9803F35-68F7-4E0C-9EC2-FF17C2A03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49125" y="1076327"/>
          <a:ext cx="2143125" cy="1419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CBF2A-CA99-4B9F-BF49-14DB1C09257C}">
  <dimension ref="B1:Q103"/>
  <sheetViews>
    <sheetView tabSelected="1" workbookViewId="0">
      <selection activeCell="B1" sqref="B1:H1"/>
    </sheetView>
  </sheetViews>
  <sheetFormatPr defaultRowHeight="12" x14ac:dyDescent="0.2"/>
  <cols>
    <col min="1" max="1" width="9.140625" style="3"/>
    <col min="2" max="2" width="57.42578125" style="3" bestFit="1" customWidth="1"/>
    <col min="3" max="3" width="14" style="3" bestFit="1" customWidth="1"/>
    <col min="4" max="4" width="22.85546875" style="3" bestFit="1" customWidth="1"/>
    <col min="5" max="5" width="9.85546875" style="3" bestFit="1" customWidth="1"/>
    <col min="6" max="6" width="15.28515625" style="8" bestFit="1" customWidth="1"/>
    <col min="7" max="7" width="7.42578125" style="8" bestFit="1" customWidth="1"/>
    <col min="8" max="8" width="6.5703125" style="8" bestFit="1" customWidth="1"/>
    <col min="9" max="9" width="5.5703125" style="3" bestFit="1" customWidth="1"/>
    <col min="10" max="10" width="31.5703125" style="3" customWidth="1"/>
    <col min="11" max="11" width="35.5703125" style="3" customWidth="1"/>
    <col min="12" max="12" width="31.42578125" style="3" customWidth="1"/>
    <col min="13" max="16384" width="9.140625" style="3"/>
  </cols>
  <sheetData>
    <row r="1" spans="2:17" ht="21" customHeight="1" x14ac:dyDescent="0.2">
      <c r="B1" s="1" t="s">
        <v>0</v>
      </c>
      <c r="C1" s="2"/>
      <c r="D1" s="2"/>
      <c r="E1" s="2"/>
      <c r="F1" s="2"/>
      <c r="G1" s="2"/>
      <c r="H1" s="2"/>
    </row>
    <row r="3" spans="2:17" ht="16.5" thickBot="1" x14ac:dyDescent="0.25">
      <c r="B3" s="4" t="s">
        <v>1</v>
      </c>
      <c r="C3" s="5"/>
      <c r="D3" s="6"/>
      <c r="E3" s="6"/>
      <c r="F3" s="7"/>
      <c r="G3" s="7"/>
    </row>
    <row r="4" spans="2:17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J4" s="13" t="s">
        <v>9</v>
      </c>
      <c r="K4" s="13" t="s">
        <v>10</v>
      </c>
      <c r="L4" s="13" t="s">
        <v>11</v>
      </c>
      <c r="N4" s="14" t="s">
        <v>12</v>
      </c>
      <c r="O4" s="15"/>
      <c r="P4" s="15"/>
      <c r="Q4" s="16"/>
    </row>
    <row r="5" spans="2:17" ht="24" x14ac:dyDescent="0.2">
      <c r="B5" s="17" t="s">
        <v>13</v>
      </c>
      <c r="C5" s="18"/>
      <c r="D5" s="18"/>
      <c r="E5" s="18"/>
      <c r="F5" s="19"/>
      <c r="G5" s="19"/>
      <c r="H5" s="19"/>
      <c r="J5" s="20"/>
      <c r="K5" s="21"/>
      <c r="L5" s="20"/>
      <c r="N5" s="22" t="s">
        <v>14</v>
      </c>
      <c r="O5" s="23" t="s">
        <v>15</v>
      </c>
      <c r="P5" s="23" t="s">
        <v>16</v>
      </c>
      <c r="Q5" s="23" t="s">
        <v>17</v>
      </c>
    </row>
    <row r="6" spans="2:17" ht="36" x14ac:dyDescent="0.2">
      <c r="B6" s="24" t="s">
        <v>18</v>
      </c>
      <c r="C6" s="25"/>
      <c r="D6" s="25"/>
      <c r="E6" s="25"/>
      <c r="F6" s="26"/>
      <c r="G6" s="26"/>
      <c r="H6" s="26"/>
      <c r="J6" s="27"/>
      <c r="K6" s="21"/>
      <c r="L6" s="27"/>
      <c r="N6" s="28" t="s">
        <v>19</v>
      </c>
      <c r="O6" s="29"/>
      <c r="P6" s="29"/>
      <c r="Q6" s="29"/>
    </row>
    <row r="7" spans="2:17" x14ac:dyDescent="0.2">
      <c r="B7" s="25" t="s">
        <v>20</v>
      </c>
      <c r="C7" s="25" t="s">
        <v>21</v>
      </c>
      <c r="D7" s="25" t="s">
        <v>22</v>
      </c>
      <c r="E7" s="30">
        <v>5000</v>
      </c>
      <c r="F7" s="26">
        <v>24894.38</v>
      </c>
      <c r="G7" s="26">
        <v>6.61</v>
      </c>
      <c r="H7" s="26">
        <v>7.04</v>
      </c>
      <c r="I7" s="31"/>
      <c r="J7" s="27"/>
      <c r="K7" s="21"/>
      <c r="L7" s="27"/>
      <c r="N7" s="32" t="s">
        <v>23</v>
      </c>
      <c r="O7" s="33" t="s">
        <v>24</v>
      </c>
      <c r="P7" s="34"/>
      <c r="Q7" s="35"/>
    </row>
    <row r="8" spans="2:17" x14ac:dyDescent="0.2">
      <c r="B8" s="25" t="s">
        <v>25</v>
      </c>
      <c r="C8" s="25" t="s">
        <v>26</v>
      </c>
      <c r="D8" s="25" t="s">
        <v>27</v>
      </c>
      <c r="E8" s="30">
        <v>3000</v>
      </c>
      <c r="F8" s="26">
        <v>14912.37</v>
      </c>
      <c r="G8" s="26">
        <v>3.96</v>
      </c>
      <c r="H8" s="26">
        <v>7.15</v>
      </c>
      <c r="I8" s="31"/>
      <c r="J8" s="27"/>
      <c r="K8" s="21"/>
      <c r="L8" s="27"/>
      <c r="N8" s="36"/>
      <c r="O8" s="37"/>
      <c r="P8" s="38"/>
      <c r="Q8" s="39"/>
    </row>
    <row r="9" spans="2:17" x14ac:dyDescent="0.2">
      <c r="B9" s="25" t="s">
        <v>28</v>
      </c>
      <c r="C9" s="25" t="s">
        <v>29</v>
      </c>
      <c r="D9" s="25" t="s">
        <v>27</v>
      </c>
      <c r="E9" s="30">
        <v>2000</v>
      </c>
      <c r="F9" s="26">
        <v>9847.64</v>
      </c>
      <c r="G9" s="26">
        <v>2.62</v>
      </c>
      <c r="H9" s="26">
        <v>7.24</v>
      </c>
      <c r="I9" s="31"/>
      <c r="J9" s="27"/>
      <c r="K9" s="21"/>
      <c r="L9" s="27"/>
      <c r="N9" s="32" t="s">
        <v>30</v>
      </c>
      <c r="O9" s="35"/>
      <c r="P9" s="35"/>
      <c r="Q9" s="35"/>
    </row>
    <row r="10" spans="2:17" x14ac:dyDescent="0.2">
      <c r="B10" s="25" t="s">
        <v>31</v>
      </c>
      <c r="C10" s="25" t="s">
        <v>32</v>
      </c>
      <c r="D10" s="25" t="s">
        <v>27</v>
      </c>
      <c r="E10" s="30">
        <v>2000</v>
      </c>
      <c r="F10" s="26">
        <v>9841.8700000000008</v>
      </c>
      <c r="G10" s="26">
        <v>2.61</v>
      </c>
      <c r="H10" s="26">
        <v>7.24</v>
      </c>
      <c r="I10" s="31"/>
      <c r="J10" s="27"/>
      <c r="K10" s="21"/>
      <c r="L10" s="27"/>
      <c r="N10" s="36"/>
      <c r="O10" s="39"/>
      <c r="P10" s="39"/>
      <c r="Q10" s="39"/>
    </row>
    <row r="11" spans="2:17" x14ac:dyDescent="0.2">
      <c r="B11" s="25" t="s">
        <v>33</v>
      </c>
      <c r="C11" s="25" t="s">
        <v>34</v>
      </c>
      <c r="D11" s="25" t="s">
        <v>35</v>
      </c>
      <c r="E11" s="30">
        <v>2000</v>
      </c>
      <c r="F11" s="26">
        <v>9841.8700000000008</v>
      </c>
      <c r="G11" s="26">
        <v>2.61</v>
      </c>
      <c r="H11" s="26">
        <v>7.24</v>
      </c>
      <c r="I11" s="31"/>
      <c r="J11" s="27"/>
      <c r="K11" s="21"/>
      <c r="L11" s="27"/>
      <c r="N11" s="32" t="s">
        <v>36</v>
      </c>
      <c r="O11" s="35"/>
      <c r="P11" s="35"/>
      <c r="Q11" s="35"/>
    </row>
    <row r="12" spans="2:17" x14ac:dyDescent="0.2">
      <c r="B12" s="25" t="s">
        <v>37</v>
      </c>
      <c r="C12" s="25" t="s">
        <v>38</v>
      </c>
      <c r="D12" s="25" t="s">
        <v>35</v>
      </c>
      <c r="E12" s="30">
        <v>1000</v>
      </c>
      <c r="F12" s="26">
        <v>4990.45</v>
      </c>
      <c r="G12" s="26">
        <v>1.33</v>
      </c>
      <c r="H12" s="26">
        <v>6.98</v>
      </c>
      <c r="I12" s="31"/>
      <c r="J12" s="40"/>
      <c r="K12" s="21"/>
      <c r="L12" s="40"/>
      <c r="N12" s="36"/>
      <c r="O12" s="39"/>
      <c r="P12" s="39"/>
      <c r="Q12" s="39"/>
    </row>
    <row r="13" spans="2:17" x14ac:dyDescent="0.2">
      <c r="B13" s="25" t="s">
        <v>39</v>
      </c>
      <c r="C13" s="25" t="s">
        <v>40</v>
      </c>
      <c r="D13" s="25" t="s">
        <v>35</v>
      </c>
      <c r="E13" s="30">
        <v>1000</v>
      </c>
      <c r="F13" s="26">
        <v>4988.55</v>
      </c>
      <c r="G13" s="26">
        <v>1.33</v>
      </c>
      <c r="H13" s="26">
        <v>6.98</v>
      </c>
      <c r="I13" s="31"/>
      <c r="J13" s="41"/>
      <c r="K13" s="41" t="s">
        <v>41</v>
      </c>
      <c r="L13" s="31"/>
    </row>
    <row r="14" spans="2:17" x14ac:dyDescent="0.2">
      <c r="B14" s="25" t="s">
        <v>42</v>
      </c>
      <c r="C14" s="25" t="s">
        <v>43</v>
      </c>
      <c r="D14" s="25" t="s">
        <v>27</v>
      </c>
      <c r="E14" s="30">
        <v>1000</v>
      </c>
      <c r="F14" s="26">
        <v>4983.75</v>
      </c>
      <c r="G14" s="26">
        <v>1.32</v>
      </c>
      <c r="H14" s="26">
        <v>7</v>
      </c>
      <c r="I14" s="31"/>
    </row>
    <row r="15" spans="2:17" x14ac:dyDescent="0.2">
      <c r="B15" s="25" t="s">
        <v>44</v>
      </c>
      <c r="C15" s="25" t="s">
        <v>45</v>
      </c>
      <c r="D15" s="25" t="s">
        <v>22</v>
      </c>
      <c r="E15" s="30">
        <v>500</v>
      </c>
      <c r="F15" s="26">
        <v>2496.1999999999998</v>
      </c>
      <c r="G15" s="26">
        <v>0.66</v>
      </c>
      <c r="H15" s="26">
        <v>6.95</v>
      </c>
      <c r="I15" s="31"/>
    </row>
    <row r="16" spans="2:17" x14ac:dyDescent="0.2">
      <c r="B16" s="25" t="s">
        <v>46</v>
      </c>
      <c r="C16" s="25" t="s">
        <v>47</v>
      </c>
      <c r="D16" s="25" t="s">
        <v>27</v>
      </c>
      <c r="E16" s="30">
        <v>500</v>
      </c>
      <c r="F16" s="26">
        <v>2491.9299999999998</v>
      </c>
      <c r="G16" s="26">
        <v>0.66</v>
      </c>
      <c r="H16" s="26">
        <v>6.95</v>
      </c>
      <c r="I16" s="31"/>
    </row>
    <row r="17" spans="2:9" x14ac:dyDescent="0.2">
      <c r="B17" s="25" t="s">
        <v>48</v>
      </c>
      <c r="C17" s="25" t="s">
        <v>49</v>
      </c>
      <c r="D17" s="25" t="s">
        <v>27</v>
      </c>
      <c r="E17" s="30">
        <v>500</v>
      </c>
      <c r="F17" s="26">
        <v>2491.4</v>
      </c>
      <c r="G17" s="26">
        <v>0.66</v>
      </c>
      <c r="H17" s="26">
        <v>7</v>
      </c>
      <c r="I17" s="31"/>
    </row>
    <row r="18" spans="2:9" x14ac:dyDescent="0.2">
      <c r="B18" s="25" t="s">
        <v>50</v>
      </c>
      <c r="C18" s="25" t="s">
        <v>51</v>
      </c>
      <c r="D18" s="25" t="s">
        <v>27</v>
      </c>
      <c r="E18" s="30">
        <v>500</v>
      </c>
      <c r="F18" s="26">
        <v>2457.13</v>
      </c>
      <c r="G18" s="26">
        <v>0.65</v>
      </c>
      <c r="H18" s="26">
        <v>7.24</v>
      </c>
      <c r="I18" s="31"/>
    </row>
    <row r="19" spans="2:9" x14ac:dyDescent="0.2">
      <c r="B19" s="24" t="s">
        <v>52</v>
      </c>
      <c r="C19" s="24"/>
      <c r="D19" s="24"/>
      <c r="E19" s="24"/>
      <c r="F19" s="42">
        <f>SUM(F6:F18)</f>
        <v>94237.54</v>
      </c>
      <c r="G19" s="42">
        <f>SUM(G6:G18)</f>
        <v>25.02</v>
      </c>
      <c r="H19" s="43"/>
      <c r="I19" s="31"/>
    </row>
    <row r="20" spans="2:9" x14ac:dyDescent="0.2">
      <c r="B20" s="24" t="s">
        <v>53</v>
      </c>
      <c r="C20" s="25"/>
      <c r="D20" s="25"/>
      <c r="E20" s="25"/>
      <c r="F20" s="26"/>
      <c r="G20" s="26"/>
      <c r="H20" s="26"/>
      <c r="I20" s="31"/>
    </row>
    <row r="21" spans="2:9" x14ac:dyDescent="0.2">
      <c r="B21" s="25" t="s">
        <v>54</v>
      </c>
      <c r="C21" s="25" t="s">
        <v>55</v>
      </c>
      <c r="D21" s="25" t="s">
        <v>56</v>
      </c>
      <c r="E21" s="30">
        <v>5000</v>
      </c>
      <c r="F21" s="26">
        <v>24942.73</v>
      </c>
      <c r="G21" s="26">
        <v>6.63</v>
      </c>
      <c r="H21" s="26">
        <v>6.98</v>
      </c>
      <c r="I21" s="31"/>
    </row>
    <row r="22" spans="2:9" x14ac:dyDescent="0.2">
      <c r="B22" s="25" t="s">
        <v>57</v>
      </c>
      <c r="C22" s="25" t="s">
        <v>58</v>
      </c>
      <c r="D22" s="25" t="s">
        <v>27</v>
      </c>
      <c r="E22" s="30">
        <v>3000</v>
      </c>
      <c r="F22" s="26">
        <v>14936</v>
      </c>
      <c r="G22" s="26">
        <v>3.97</v>
      </c>
      <c r="H22" s="26">
        <v>7.11</v>
      </c>
      <c r="I22" s="31"/>
    </row>
    <row r="23" spans="2:9" x14ac:dyDescent="0.2">
      <c r="B23" s="25" t="s">
        <v>59</v>
      </c>
      <c r="C23" s="25" t="s">
        <v>60</v>
      </c>
      <c r="D23" s="25" t="s">
        <v>27</v>
      </c>
      <c r="E23" s="30">
        <v>3000</v>
      </c>
      <c r="F23" s="26">
        <v>14935.83</v>
      </c>
      <c r="G23" s="26">
        <v>3.97</v>
      </c>
      <c r="H23" s="26">
        <v>7.13</v>
      </c>
      <c r="I23" s="31"/>
    </row>
    <row r="24" spans="2:9" x14ac:dyDescent="0.2">
      <c r="B24" s="25" t="s">
        <v>61</v>
      </c>
      <c r="C24" s="25" t="s">
        <v>62</v>
      </c>
      <c r="D24" s="25" t="s">
        <v>27</v>
      </c>
      <c r="E24" s="30">
        <v>2500</v>
      </c>
      <c r="F24" s="26">
        <v>12280.39</v>
      </c>
      <c r="G24" s="26">
        <v>3.26</v>
      </c>
      <c r="H24" s="26">
        <v>7.59</v>
      </c>
      <c r="I24" s="31"/>
    </row>
    <row r="25" spans="2:9" x14ac:dyDescent="0.2">
      <c r="B25" s="25" t="s">
        <v>63</v>
      </c>
      <c r="C25" s="25" t="s">
        <v>64</v>
      </c>
      <c r="D25" s="25" t="s">
        <v>56</v>
      </c>
      <c r="E25" s="30">
        <v>2000</v>
      </c>
      <c r="F25" s="26">
        <v>9996.19</v>
      </c>
      <c r="G25" s="26">
        <v>2.66</v>
      </c>
      <c r="H25" s="26">
        <v>6.96</v>
      </c>
      <c r="I25" s="31"/>
    </row>
    <row r="26" spans="2:9" x14ac:dyDescent="0.2">
      <c r="B26" s="25" t="s">
        <v>65</v>
      </c>
      <c r="C26" s="25" t="s">
        <v>66</v>
      </c>
      <c r="D26" s="25" t="s">
        <v>27</v>
      </c>
      <c r="E26" s="30">
        <v>2000</v>
      </c>
      <c r="F26" s="26">
        <v>9994.07</v>
      </c>
      <c r="G26" s="26">
        <v>2.66</v>
      </c>
      <c r="H26" s="26">
        <v>7.22</v>
      </c>
      <c r="I26" s="31"/>
    </row>
    <row r="27" spans="2:9" x14ac:dyDescent="0.2">
      <c r="B27" s="25" t="s">
        <v>67</v>
      </c>
      <c r="C27" s="25" t="s">
        <v>68</v>
      </c>
      <c r="D27" s="25" t="s">
        <v>35</v>
      </c>
      <c r="E27" s="30">
        <v>2000</v>
      </c>
      <c r="F27" s="26">
        <v>9980.86</v>
      </c>
      <c r="G27" s="26">
        <v>2.65</v>
      </c>
      <c r="H27" s="26">
        <v>7</v>
      </c>
      <c r="I27" s="31"/>
    </row>
    <row r="28" spans="2:9" x14ac:dyDescent="0.2">
      <c r="B28" s="25" t="s">
        <v>69</v>
      </c>
      <c r="C28" s="25" t="s">
        <v>70</v>
      </c>
      <c r="D28" s="25" t="s">
        <v>27</v>
      </c>
      <c r="E28" s="30">
        <v>2000</v>
      </c>
      <c r="F28" s="26">
        <v>9977.39</v>
      </c>
      <c r="G28" s="26">
        <v>2.65</v>
      </c>
      <c r="H28" s="26">
        <v>7.52</v>
      </c>
      <c r="I28" s="31"/>
    </row>
    <row r="29" spans="2:9" x14ac:dyDescent="0.2">
      <c r="B29" s="25" t="s">
        <v>71</v>
      </c>
      <c r="C29" s="25" t="s">
        <v>72</v>
      </c>
      <c r="D29" s="25" t="s">
        <v>56</v>
      </c>
      <c r="E29" s="30">
        <v>2000</v>
      </c>
      <c r="F29" s="26">
        <v>9964.73</v>
      </c>
      <c r="G29" s="26">
        <v>2.65</v>
      </c>
      <c r="H29" s="26">
        <v>7.18</v>
      </c>
      <c r="I29" s="31"/>
    </row>
    <row r="30" spans="2:9" x14ac:dyDescent="0.2">
      <c r="B30" s="25" t="s">
        <v>73</v>
      </c>
      <c r="C30" s="25" t="s">
        <v>74</v>
      </c>
      <c r="D30" s="25" t="s">
        <v>56</v>
      </c>
      <c r="E30" s="30">
        <v>2000</v>
      </c>
      <c r="F30" s="26">
        <v>9963.69</v>
      </c>
      <c r="G30" s="26">
        <v>2.65</v>
      </c>
      <c r="H30" s="26">
        <v>7</v>
      </c>
      <c r="I30" s="31"/>
    </row>
    <row r="31" spans="2:9" x14ac:dyDescent="0.2">
      <c r="B31" s="25" t="s">
        <v>75</v>
      </c>
      <c r="C31" s="25" t="s">
        <v>76</v>
      </c>
      <c r="D31" s="25" t="s">
        <v>56</v>
      </c>
      <c r="E31" s="30">
        <v>2000</v>
      </c>
      <c r="F31" s="26">
        <v>9948.98</v>
      </c>
      <c r="G31" s="26">
        <v>2.64</v>
      </c>
      <c r="H31" s="26">
        <v>7.2</v>
      </c>
      <c r="I31" s="31"/>
    </row>
    <row r="32" spans="2:9" x14ac:dyDescent="0.2">
      <c r="B32" s="25" t="s">
        <v>77</v>
      </c>
      <c r="C32" s="25" t="s">
        <v>78</v>
      </c>
      <c r="D32" s="25" t="s">
        <v>56</v>
      </c>
      <c r="E32" s="30">
        <v>2000</v>
      </c>
      <c r="F32" s="26">
        <v>9833.08</v>
      </c>
      <c r="G32" s="26">
        <v>2.61</v>
      </c>
      <c r="H32" s="26">
        <v>7.75</v>
      </c>
      <c r="I32" s="31"/>
    </row>
    <row r="33" spans="2:9" x14ac:dyDescent="0.2">
      <c r="B33" s="25" t="s">
        <v>79</v>
      </c>
      <c r="C33" s="25" t="s">
        <v>80</v>
      </c>
      <c r="D33" s="25" t="s">
        <v>27</v>
      </c>
      <c r="E33" s="30">
        <v>2000</v>
      </c>
      <c r="F33" s="26">
        <v>9826.09</v>
      </c>
      <c r="G33" s="26">
        <v>2.61</v>
      </c>
      <c r="H33" s="26">
        <v>7.6</v>
      </c>
      <c r="I33" s="31"/>
    </row>
    <row r="34" spans="2:9" x14ac:dyDescent="0.2">
      <c r="B34" s="25" t="s">
        <v>81</v>
      </c>
      <c r="C34" s="25" t="s">
        <v>82</v>
      </c>
      <c r="D34" s="25" t="s">
        <v>56</v>
      </c>
      <c r="E34" s="30">
        <v>1500</v>
      </c>
      <c r="F34" s="26">
        <v>7498.61</v>
      </c>
      <c r="G34" s="26">
        <v>1.99</v>
      </c>
      <c r="H34" s="26">
        <v>6.75</v>
      </c>
      <c r="I34" s="31"/>
    </row>
    <row r="35" spans="2:9" x14ac:dyDescent="0.2">
      <c r="B35" s="25" t="s">
        <v>83</v>
      </c>
      <c r="C35" s="25" t="s">
        <v>84</v>
      </c>
      <c r="D35" s="25" t="s">
        <v>56</v>
      </c>
      <c r="E35" s="30">
        <v>1500</v>
      </c>
      <c r="F35" s="26">
        <v>7387.14</v>
      </c>
      <c r="G35" s="26">
        <v>1.96</v>
      </c>
      <c r="H35" s="26">
        <v>7.75</v>
      </c>
      <c r="I35" s="31"/>
    </row>
    <row r="36" spans="2:9" x14ac:dyDescent="0.2">
      <c r="B36" s="25" t="s">
        <v>85</v>
      </c>
      <c r="C36" s="25" t="s">
        <v>86</v>
      </c>
      <c r="D36" s="25" t="s">
        <v>27</v>
      </c>
      <c r="E36" s="30">
        <v>1000</v>
      </c>
      <c r="F36" s="26">
        <v>4976.2299999999996</v>
      </c>
      <c r="G36" s="26">
        <v>1.32</v>
      </c>
      <c r="H36" s="26">
        <v>6.97</v>
      </c>
      <c r="I36" s="31"/>
    </row>
    <row r="37" spans="2:9" x14ac:dyDescent="0.2">
      <c r="B37" s="25" t="s">
        <v>87</v>
      </c>
      <c r="C37" s="25" t="s">
        <v>88</v>
      </c>
      <c r="D37" s="25" t="s">
        <v>27</v>
      </c>
      <c r="E37" s="30">
        <v>1000</v>
      </c>
      <c r="F37" s="26">
        <v>4951.6099999999997</v>
      </c>
      <c r="G37" s="26">
        <v>1.32</v>
      </c>
      <c r="H37" s="26">
        <v>7.59</v>
      </c>
      <c r="I37" s="31"/>
    </row>
    <row r="38" spans="2:9" x14ac:dyDescent="0.2">
      <c r="B38" s="25" t="s">
        <v>89</v>
      </c>
      <c r="C38" s="25" t="s">
        <v>90</v>
      </c>
      <c r="D38" s="25" t="s">
        <v>56</v>
      </c>
      <c r="E38" s="30">
        <v>1000</v>
      </c>
      <c r="F38" s="26">
        <v>4926.78</v>
      </c>
      <c r="G38" s="26">
        <v>1.31</v>
      </c>
      <c r="H38" s="26">
        <v>7.64</v>
      </c>
      <c r="I38" s="31"/>
    </row>
    <row r="39" spans="2:9" x14ac:dyDescent="0.2">
      <c r="B39" s="25" t="s">
        <v>91</v>
      </c>
      <c r="C39" s="25" t="s">
        <v>92</v>
      </c>
      <c r="D39" s="25" t="s">
        <v>27</v>
      </c>
      <c r="E39" s="30">
        <v>1000</v>
      </c>
      <c r="F39" s="26">
        <v>4921.68</v>
      </c>
      <c r="G39" s="26">
        <v>1.31</v>
      </c>
      <c r="H39" s="26">
        <v>7.75</v>
      </c>
      <c r="I39" s="31"/>
    </row>
    <row r="40" spans="2:9" x14ac:dyDescent="0.2">
      <c r="B40" s="25" t="s">
        <v>93</v>
      </c>
      <c r="C40" s="25" t="s">
        <v>94</v>
      </c>
      <c r="D40" s="25" t="s">
        <v>56</v>
      </c>
      <c r="E40" s="30">
        <v>800</v>
      </c>
      <c r="F40" s="26">
        <v>3986.2</v>
      </c>
      <c r="G40" s="26">
        <v>1.06</v>
      </c>
      <c r="H40" s="26">
        <v>7.44</v>
      </c>
      <c r="I40" s="31"/>
    </row>
    <row r="41" spans="2:9" x14ac:dyDescent="0.2">
      <c r="B41" s="25" t="s">
        <v>95</v>
      </c>
      <c r="C41" s="25" t="s">
        <v>96</v>
      </c>
      <c r="D41" s="25" t="s">
        <v>56</v>
      </c>
      <c r="E41" s="30">
        <v>600</v>
      </c>
      <c r="F41" s="26">
        <v>2992.78</v>
      </c>
      <c r="G41" s="26">
        <v>0.8</v>
      </c>
      <c r="H41" s="26">
        <v>7.34</v>
      </c>
      <c r="I41" s="31"/>
    </row>
    <row r="42" spans="2:9" x14ac:dyDescent="0.2">
      <c r="B42" s="25" t="s">
        <v>97</v>
      </c>
      <c r="C42" s="25" t="s">
        <v>98</v>
      </c>
      <c r="D42" s="25" t="s">
        <v>27</v>
      </c>
      <c r="E42" s="30">
        <v>500</v>
      </c>
      <c r="F42" s="26">
        <v>2499.5300000000002</v>
      </c>
      <c r="G42" s="26">
        <v>0.66</v>
      </c>
      <c r="H42" s="26">
        <v>6.85</v>
      </c>
      <c r="I42" s="31"/>
    </row>
    <row r="43" spans="2:9" x14ac:dyDescent="0.2">
      <c r="B43" s="25" t="s">
        <v>99</v>
      </c>
      <c r="C43" s="25" t="s">
        <v>100</v>
      </c>
      <c r="D43" s="25" t="s">
        <v>27</v>
      </c>
      <c r="E43" s="30">
        <v>500</v>
      </c>
      <c r="F43" s="26">
        <v>2495.02</v>
      </c>
      <c r="G43" s="26">
        <v>0.66</v>
      </c>
      <c r="H43" s="26">
        <v>7.28</v>
      </c>
      <c r="I43" s="31"/>
    </row>
    <row r="44" spans="2:9" x14ac:dyDescent="0.2">
      <c r="B44" s="24" t="s">
        <v>52</v>
      </c>
      <c r="C44" s="24"/>
      <c r="D44" s="24"/>
      <c r="E44" s="24"/>
      <c r="F44" s="42">
        <f>SUM(F20:F43)</f>
        <v>203215.60999999996</v>
      </c>
      <c r="G44" s="42">
        <f>SUM(G20:G43)</f>
        <v>53.999999999999993</v>
      </c>
      <c r="H44" s="43"/>
      <c r="I44" s="31"/>
    </row>
    <row r="45" spans="2:9" x14ac:dyDescent="0.2">
      <c r="B45" s="24" t="s">
        <v>101</v>
      </c>
      <c r="C45" s="25"/>
      <c r="D45" s="25"/>
      <c r="E45" s="25"/>
      <c r="F45" s="26"/>
      <c r="G45" s="26"/>
      <c r="H45" s="26"/>
      <c r="I45" s="31"/>
    </row>
    <row r="46" spans="2:9" x14ac:dyDescent="0.2">
      <c r="B46" s="25" t="s">
        <v>102</v>
      </c>
      <c r="C46" s="25" t="s">
        <v>103</v>
      </c>
      <c r="D46" s="25" t="s">
        <v>104</v>
      </c>
      <c r="E46" s="30">
        <v>30000000</v>
      </c>
      <c r="F46" s="26">
        <v>29826.959999999999</v>
      </c>
      <c r="G46" s="26">
        <v>7.92</v>
      </c>
      <c r="H46" s="26">
        <v>6.62</v>
      </c>
      <c r="I46" s="31"/>
    </row>
    <row r="47" spans="2:9" x14ac:dyDescent="0.2">
      <c r="B47" s="25" t="s">
        <v>105</v>
      </c>
      <c r="C47" s="25" t="s">
        <v>106</v>
      </c>
      <c r="D47" s="25" t="s">
        <v>104</v>
      </c>
      <c r="E47" s="30">
        <v>25000000</v>
      </c>
      <c r="F47" s="26">
        <v>24855.8</v>
      </c>
      <c r="G47" s="26">
        <v>6.6</v>
      </c>
      <c r="H47" s="26">
        <v>6.62</v>
      </c>
      <c r="I47" s="31"/>
    </row>
    <row r="48" spans="2:9" x14ac:dyDescent="0.2">
      <c r="B48" s="25" t="s">
        <v>107</v>
      </c>
      <c r="C48" s="25" t="s">
        <v>108</v>
      </c>
      <c r="D48" s="25" t="s">
        <v>104</v>
      </c>
      <c r="E48" s="30">
        <v>7000000</v>
      </c>
      <c r="F48" s="26">
        <v>6950.98</v>
      </c>
      <c r="G48" s="26">
        <v>1.85</v>
      </c>
      <c r="H48" s="26">
        <v>6.6</v>
      </c>
      <c r="I48" s="31"/>
    </row>
    <row r="49" spans="2:9" x14ac:dyDescent="0.2">
      <c r="B49" s="25" t="s">
        <v>109</v>
      </c>
      <c r="C49" s="25" t="s">
        <v>110</v>
      </c>
      <c r="D49" s="25" t="s">
        <v>104</v>
      </c>
      <c r="E49" s="30">
        <v>5000000</v>
      </c>
      <c r="F49" s="26">
        <v>4964.99</v>
      </c>
      <c r="G49" s="26">
        <v>1.32</v>
      </c>
      <c r="H49" s="26">
        <v>6.6</v>
      </c>
      <c r="I49" s="31"/>
    </row>
    <row r="50" spans="2:9" x14ac:dyDescent="0.2">
      <c r="B50" s="25" t="s">
        <v>111</v>
      </c>
      <c r="C50" s="25" t="s">
        <v>112</v>
      </c>
      <c r="D50" s="25" t="s">
        <v>104</v>
      </c>
      <c r="E50" s="30">
        <v>500000</v>
      </c>
      <c r="F50" s="26">
        <v>496.41</v>
      </c>
      <c r="G50" s="26">
        <v>0.13</v>
      </c>
      <c r="H50" s="26">
        <v>6.6</v>
      </c>
      <c r="I50" s="31"/>
    </row>
    <row r="51" spans="2:9" x14ac:dyDescent="0.2">
      <c r="B51" s="44" t="s">
        <v>52</v>
      </c>
      <c r="C51" s="44"/>
      <c r="D51" s="44"/>
      <c r="E51" s="44"/>
      <c r="F51" s="45">
        <f>SUM(F45:F50)</f>
        <v>67095.14</v>
      </c>
      <c r="G51" s="45">
        <f>SUM(G45:G50)</f>
        <v>17.82</v>
      </c>
      <c r="H51" s="46"/>
      <c r="I51" s="31"/>
    </row>
    <row r="52" spans="2:9" x14ac:dyDescent="0.2">
      <c r="B52" s="47" t="s">
        <v>113</v>
      </c>
      <c r="C52" s="47"/>
      <c r="D52" s="47"/>
      <c r="E52" s="47"/>
      <c r="F52" s="48">
        <f>F19+F44+F51</f>
        <v>364548.29</v>
      </c>
      <c r="G52" s="48">
        <f>G19+G44+G51</f>
        <v>96.84</v>
      </c>
      <c r="H52" s="48"/>
      <c r="I52" s="31"/>
    </row>
    <row r="53" spans="2:9" x14ac:dyDescent="0.2">
      <c r="B53" s="24" t="s">
        <v>114</v>
      </c>
      <c r="C53" s="25"/>
      <c r="D53" s="25"/>
      <c r="E53" s="25"/>
      <c r="F53" s="26"/>
      <c r="G53" s="26"/>
      <c r="H53" s="26"/>
      <c r="I53" s="31"/>
    </row>
    <row r="54" spans="2:9" x14ac:dyDescent="0.2">
      <c r="B54" s="49" t="s">
        <v>115</v>
      </c>
      <c r="C54" s="49" t="s">
        <v>116</v>
      </c>
      <c r="D54" s="49" t="s">
        <v>114</v>
      </c>
      <c r="E54" s="50">
        <v>7952.2740000000003</v>
      </c>
      <c r="F54" s="51">
        <v>824.41</v>
      </c>
      <c r="G54" s="51">
        <v>0.22</v>
      </c>
      <c r="H54" s="51">
        <v>6.77</v>
      </c>
      <c r="I54" s="31"/>
    </row>
    <row r="55" spans="2:9" x14ac:dyDescent="0.2">
      <c r="B55" s="52" t="s">
        <v>113</v>
      </c>
      <c r="C55" s="52"/>
      <c r="D55" s="52"/>
      <c r="E55" s="52"/>
      <c r="F55" s="42">
        <f>SUM(F54:F54)</f>
        <v>824.41</v>
      </c>
      <c r="G55" s="42">
        <f>SUM(G54:G54)</f>
        <v>0.22</v>
      </c>
      <c r="H55" s="42"/>
      <c r="I55" s="31"/>
    </row>
    <row r="56" spans="2:9" x14ac:dyDescent="0.2">
      <c r="B56" s="24" t="s">
        <v>117</v>
      </c>
      <c r="C56" s="25"/>
      <c r="D56" s="25"/>
      <c r="E56" s="25"/>
      <c r="F56" s="26"/>
      <c r="G56" s="26"/>
      <c r="H56" s="26"/>
      <c r="I56" s="31"/>
    </row>
    <row r="57" spans="2:9" x14ac:dyDescent="0.2">
      <c r="B57" s="25" t="s">
        <v>117</v>
      </c>
      <c r="C57" s="25"/>
      <c r="D57" s="25"/>
      <c r="E57" s="25"/>
      <c r="F57" s="26">
        <v>19984.03</v>
      </c>
      <c r="G57" s="26">
        <v>5.31</v>
      </c>
      <c r="H57" s="26"/>
      <c r="I57" s="31"/>
    </row>
    <row r="58" spans="2:9" x14ac:dyDescent="0.2">
      <c r="B58" s="44" t="s">
        <v>52</v>
      </c>
      <c r="C58" s="44"/>
      <c r="D58" s="44"/>
      <c r="E58" s="44"/>
      <c r="F58" s="45">
        <f>SUM(F56:F57)</f>
        <v>19984.03</v>
      </c>
      <c r="G58" s="45">
        <f>SUM(G56:G57)</f>
        <v>5.31</v>
      </c>
      <c r="H58" s="46"/>
      <c r="I58" s="31"/>
    </row>
    <row r="59" spans="2:9" x14ac:dyDescent="0.2">
      <c r="B59" s="53" t="s">
        <v>113</v>
      </c>
      <c r="C59" s="53"/>
      <c r="D59" s="53"/>
      <c r="E59" s="53"/>
      <c r="F59" s="54">
        <f>F58</f>
        <v>19984.03</v>
      </c>
      <c r="G59" s="54">
        <f>G58</f>
        <v>5.31</v>
      </c>
      <c r="H59" s="54"/>
      <c r="I59" s="31"/>
    </row>
    <row r="60" spans="2:9" x14ac:dyDescent="0.2">
      <c r="B60" s="55" t="s">
        <v>118</v>
      </c>
      <c r="C60" s="55"/>
      <c r="D60" s="55"/>
      <c r="E60" s="55"/>
      <c r="F60" s="56">
        <f>F61-(+F52+F55+F59)</f>
        <v>-8968.3800000000047</v>
      </c>
      <c r="G60" s="56">
        <f>G61-(+G52+G55+G59)</f>
        <v>-2.3700000000000045</v>
      </c>
      <c r="H60" s="56"/>
      <c r="I60" s="31"/>
    </row>
    <row r="61" spans="2:9" x14ac:dyDescent="0.2">
      <c r="B61" s="55" t="s">
        <v>119</v>
      </c>
      <c r="C61" s="55"/>
      <c r="D61" s="55"/>
      <c r="E61" s="55"/>
      <c r="F61" s="56">
        <v>376388.35</v>
      </c>
      <c r="G61" s="56">
        <v>100</v>
      </c>
      <c r="H61" s="56"/>
      <c r="I61" s="31"/>
    </row>
    <row r="62" spans="2:9" x14ac:dyDescent="0.2">
      <c r="I62" s="31"/>
    </row>
    <row r="63" spans="2:9" x14ac:dyDescent="0.2">
      <c r="B63" s="57" t="s">
        <v>120</v>
      </c>
      <c r="I63" s="31"/>
    </row>
    <row r="64" spans="2:9" x14ac:dyDescent="0.2">
      <c r="B64" s="57" t="s">
        <v>121</v>
      </c>
      <c r="I64" s="31"/>
    </row>
    <row r="65" spans="2:9" ht="12.75" thickBot="1" x14ac:dyDescent="0.25">
      <c r="I65" s="31"/>
    </row>
    <row r="66" spans="2:9" ht="13.5" thickTop="1" thickBot="1" x14ac:dyDescent="0.25">
      <c r="B66" s="58" t="s">
        <v>122</v>
      </c>
      <c r="C66" s="59">
        <v>8.4199999999999997E-2</v>
      </c>
      <c r="I66" s="31"/>
    </row>
    <row r="67" spans="2:9" ht="13.5" thickTop="1" thickBot="1" x14ac:dyDescent="0.25">
      <c r="I67" s="31"/>
    </row>
    <row r="68" spans="2:9" ht="13.5" thickTop="1" thickBot="1" x14ac:dyDescent="0.25">
      <c r="B68" s="58" t="s">
        <v>123</v>
      </c>
      <c r="C68" s="60">
        <v>7.0800000000000002E-2</v>
      </c>
      <c r="I68" s="31"/>
    </row>
    <row r="69" spans="2:9" ht="13.5" thickTop="1" thickBot="1" x14ac:dyDescent="0.25">
      <c r="I69" s="31"/>
    </row>
    <row r="70" spans="2:9" ht="13.5" thickTop="1" thickBot="1" x14ac:dyDescent="0.25">
      <c r="B70" s="58" t="s">
        <v>124</v>
      </c>
      <c r="C70" s="59">
        <v>9.2999999999999999E-2</v>
      </c>
      <c r="I70" s="31"/>
    </row>
    <row r="71" spans="2:9" ht="12.75" thickTop="1" x14ac:dyDescent="0.2">
      <c r="I71" s="31"/>
    </row>
    <row r="72" spans="2:9" x14ac:dyDescent="0.2">
      <c r="I72" s="31"/>
    </row>
    <row r="73" spans="2:9" x14ac:dyDescent="0.2">
      <c r="I73" s="31"/>
    </row>
    <row r="74" spans="2:9" x14ac:dyDescent="0.2">
      <c r="I74" s="31"/>
    </row>
    <row r="75" spans="2:9" x14ac:dyDescent="0.2">
      <c r="I75" s="31"/>
    </row>
    <row r="76" spans="2:9" x14ac:dyDescent="0.2">
      <c r="I76" s="31"/>
    </row>
    <row r="77" spans="2:9" x14ac:dyDescent="0.2">
      <c r="I77" s="31"/>
    </row>
    <row r="78" spans="2:9" x14ac:dyDescent="0.2">
      <c r="I78" s="31"/>
    </row>
    <row r="79" spans="2:9" x14ac:dyDescent="0.2">
      <c r="I79" s="31"/>
    </row>
    <row r="80" spans="2:9" x14ac:dyDescent="0.2">
      <c r="I80" s="31"/>
    </row>
    <row r="81" spans="9:9" x14ac:dyDescent="0.2">
      <c r="I81" s="31"/>
    </row>
    <row r="82" spans="9:9" x14ac:dyDescent="0.2">
      <c r="I82" s="31"/>
    </row>
    <row r="83" spans="9:9" x14ac:dyDescent="0.2">
      <c r="I83" s="31"/>
    </row>
    <row r="84" spans="9:9" x14ac:dyDescent="0.2">
      <c r="I84" s="31"/>
    </row>
    <row r="85" spans="9:9" x14ac:dyDescent="0.2">
      <c r="I85" s="31"/>
    </row>
    <row r="86" spans="9:9" x14ac:dyDescent="0.2">
      <c r="I86" s="31"/>
    </row>
    <row r="87" spans="9:9" x14ac:dyDescent="0.2">
      <c r="I87" s="31"/>
    </row>
    <row r="88" spans="9:9" x14ac:dyDescent="0.2">
      <c r="I88" s="31"/>
    </row>
    <row r="89" spans="9:9" x14ac:dyDescent="0.2">
      <c r="I89" s="31"/>
    </row>
    <row r="90" spans="9:9" x14ac:dyDescent="0.2">
      <c r="I90" s="31"/>
    </row>
    <row r="91" spans="9:9" x14ac:dyDescent="0.2">
      <c r="I91" s="31"/>
    </row>
    <row r="92" spans="9:9" x14ac:dyDescent="0.2">
      <c r="I92" s="31"/>
    </row>
    <row r="93" spans="9:9" x14ac:dyDescent="0.2">
      <c r="I93" s="31"/>
    </row>
    <row r="94" spans="9:9" x14ac:dyDescent="0.2">
      <c r="I94" s="31"/>
    </row>
    <row r="95" spans="9:9" x14ac:dyDescent="0.2">
      <c r="I95" s="31"/>
    </row>
    <row r="96" spans="9:9" x14ac:dyDescent="0.2">
      <c r="I96" s="31"/>
    </row>
    <row r="97" spans="9:9" x14ac:dyDescent="0.2">
      <c r="I97" s="31"/>
    </row>
    <row r="98" spans="9:9" x14ac:dyDescent="0.2">
      <c r="I98" s="31"/>
    </row>
    <row r="99" spans="9:9" x14ac:dyDescent="0.2">
      <c r="I99" s="31"/>
    </row>
    <row r="100" spans="9:9" x14ac:dyDescent="0.2">
      <c r="I100" s="31"/>
    </row>
    <row r="101" spans="9:9" x14ac:dyDescent="0.2">
      <c r="I101" s="31"/>
    </row>
    <row r="102" spans="9:9" x14ac:dyDescent="0.2">
      <c r="I102" s="31"/>
    </row>
    <row r="103" spans="9:9" x14ac:dyDescent="0.2">
      <c r="I103" s="31"/>
    </row>
  </sheetData>
  <mergeCells count="20">
    <mergeCell ref="N11:N12"/>
    <mergeCell ref="O11:O12"/>
    <mergeCell ref="P11:P12"/>
    <mergeCell ref="Q11:Q12"/>
    <mergeCell ref="P7:P8"/>
    <mergeCell ref="Q7:Q8"/>
    <mergeCell ref="N9:N10"/>
    <mergeCell ref="O9:O10"/>
    <mergeCell ref="P9:P10"/>
    <mergeCell ref="Q9:Q10"/>
    <mergeCell ref="B1:H1"/>
    <mergeCell ref="N4:Q4"/>
    <mergeCell ref="J5:J12"/>
    <mergeCell ref="K5:K12"/>
    <mergeCell ref="L5:L12"/>
    <mergeCell ref="O5:O6"/>
    <mergeCell ref="P5:P6"/>
    <mergeCell ref="Q5:Q6"/>
    <mergeCell ref="N7:N8"/>
    <mergeCell ref="O7:O8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2024-09-05 12:41:29</KDate>
  <Classification>MIS Internal</Classification>
  <Subclassification/>
  <HostName>MUMCMP00935</HostName>
  <Domain_User>CANARAROBECOMF/628</Domain_User>
  <IPAdd>192.9.198.194</IPAdd>
  <FilePath>Book20</FilePath>
  <KID>C025A5607E97638611368898976354</KID>
  <UniqueName/>
  <Suggested/>
  <Justification/>
</Klassify>
</file>

<file path=customXml/itemProps1.xml><?xml version="1.0" encoding="utf-8"?>
<ds:datastoreItem xmlns:ds="http://schemas.openxmlformats.org/officeDocument/2006/customXml" ds:itemID="{9DD46EA6-BC51-4CCF-9A36-82CCE9B8C55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2024-09-05T07:11:28Z</dcterms:created>
  <dcterms:modified xsi:type="dcterms:W3CDTF">2024-09-05T07:11:30Z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C025A5607E97638611368898976354</vt:lpwstr>
  </property>
</Properties>
</file>