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E989DEA2-A3DA-402B-AFFE-9FC57B4A7758}" xr6:coauthVersionLast="47" xr6:coauthVersionMax="47" xr10:uidLastSave="{00000000-0000-0000-0000-000000000000}"/>
  <bookViews>
    <workbookView xWindow="-120" yWindow="-120" windowWidth="20730" windowHeight="11040" xr2:uid="{3C0F9E4A-D679-4859-9062-E28A68E0E633}"/>
  </bookViews>
  <sheets>
    <sheet name="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5" i="1" s="1"/>
  <c r="F64" i="1"/>
  <c r="F65" i="1" s="1"/>
  <c r="G61" i="1"/>
  <c r="F61" i="1"/>
  <c r="G57" i="1"/>
  <c r="F57" i="1"/>
  <c r="G53" i="1"/>
  <c r="F53" i="1"/>
  <c r="G37" i="1"/>
  <c r="G58" i="1" s="1"/>
  <c r="F37" i="1"/>
  <c r="F58" i="1" s="1"/>
  <c r="G10" i="1"/>
  <c r="G11" i="1" s="1"/>
  <c r="F10" i="1"/>
  <c r="F11" i="1" s="1"/>
  <c r="F66" i="1" l="1"/>
  <c r="G6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<sst xmlns="http://schemas.openxmlformats.org/spreadsheetml/2006/main" count="178" uniqueCount="134">
  <si>
    <t>CANARA ROBECO LIQUID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</si>
  <si>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</si>
  <si>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</si>
  <si>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</si>
  <si>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</si>
  <si>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</si>
  <si>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</si>
  <si>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</si>
  <si>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</si>
  <si>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</si>
  <si>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</si>
  <si>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</si>
  <si>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</si>
  <si>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</si>
  <si>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</si>
  <si>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</si>
  <si>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</si>
  <si>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</si>
  <si>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</si>
  <si>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</si>
  <si>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</si>
  <si>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5.23% National Bank For Agriculture &amp; Rural Development (31/01/2025) **</t>
  </si>
  <si>
    <t>INE261F08DI1</t>
  </si>
  <si>
    <t>CRISIL AAA</t>
  </si>
  <si>
    <t>Relatively Low (Class I)</t>
  </si>
  <si>
    <t>A-I</t>
  </si>
  <si>
    <t>5.59% Small Industries Development Bank Of India (21/02/2025) **</t>
  </si>
  <si>
    <t>INE556F08JU6</t>
  </si>
  <si>
    <t>CARE AAA</t>
  </si>
  <si>
    <t>7.35% HDFC Bank Ltd (10/02/2025) **</t>
  </si>
  <si>
    <t>INE040A08989</t>
  </si>
  <si>
    <t>Moderate 
(Class II)</t>
  </si>
  <si>
    <t>Sub Total</t>
  </si>
  <si>
    <t>Total</t>
  </si>
  <si>
    <t>Relatively High (Class III)</t>
  </si>
  <si>
    <t>Money Market Instruments</t>
  </si>
  <si>
    <t>Certificate of Deposit</t>
  </si>
  <si>
    <t>Benchmark: CRISIL Liquid Debt A-I Index</t>
  </si>
  <si>
    <t>Punjab National Bank (11/02/2025) ** #</t>
  </si>
  <si>
    <t>INE160A16QI1</t>
  </si>
  <si>
    <t>CARE A1+</t>
  </si>
  <si>
    <t>Indian Bank (13/03/2025) ** #</t>
  </si>
  <si>
    <t>INE562A16MR8</t>
  </si>
  <si>
    <t>CRISIL A1+</t>
  </si>
  <si>
    <t>Axis Bank Ltd (05/03/2025) ** #</t>
  </si>
  <si>
    <t>INE238AD6702</t>
  </si>
  <si>
    <t>HDFC Bank Ltd (12/03/2025) ** #</t>
  </si>
  <si>
    <t>INE040A16EU6</t>
  </si>
  <si>
    <t>Bank of India (06/03/2025) ** #</t>
  </si>
  <si>
    <t>INE084A16CU8</t>
  </si>
  <si>
    <t>Punjab National Bank (06/02/2025) #</t>
  </si>
  <si>
    <t>INE160A16OI6</t>
  </si>
  <si>
    <t>Union Bank of India (25/02/2025) ** #</t>
  </si>
  <si>
    <t>INE692A16GY1</t>
  </si>
  <si>
    <t>IND A1+</t>
  </si>
  <si>
    <t>Bank of India (27/02/2025) ** #</t>
  </si>
  <si>
    <t>INE084A16CR4</t>
  </si>
  <si>
    <t>Bank of Maharashtra (20/03/2025) ** #</t>
  </si>
  <si>
    <t>INE457A16MS9</t>
  </si>
  <si>
    <t>Union Bank of India (31/01/2025) #</t>
  </si>
  <si>
    <t>INE692A16GS3</t>
  </si>
  <si>
    <t>Small Industries Development Bank of India (07/02/2025) ** #</t>
  </si>
  <si>
    <t>INE556F16AQ6</t>
  </si>
  <si>
    <t>Punjab National Bank (07/02/2025) ** #</t>
  </si>
  <si>
    <t>INE160A16OL0</t>
  </si>
  <si>
    <t>Union Bank of India (21/02/2025) ** #</t>
  </si>
  <si>
    <t>INE692A16GX3</t>
  </si>
  <si>
    <t>HDFC Bank Ltd (28/02/2025) ** #</t>
  </si>
  <si>
    <t>INE040A16EP6</t>
  </si>
  <si>
    <t>Indian Bank (10/03/2025) ** #</t>
  </si>
  <si>
    <t>INE562A16MT4</t>
  </si>
  <si>
    <t>Union Bank of India (18/03/2025) ** #</t>
  </si>
  <si>
    <t>INE692A16HP7</t>
  </si>
  <si>
    <t>Axis Bank Ltd (24/03/2025) ** #</t>
  </si>
  <si>
    <t>INE238AD6AD1</t>
  </si>
  <si>
    <t>ICICI Bank Ltd (31/01/2025) ** #</t>
  </si>
  <si>
    <t>INE090AD6113</t>
  </si>
  <si>
    <t>ICRA A1+</t>
  </si>
  <si>
    <t>HDFC Bank Ltd (03/02/2025) #</t>
  </si>
  <si>
    <t>INE040A16EM3</t>
  </si>
  <si>
    <t>Kotak Mahindra Bank Ltd (05/02/2025) ** #</t>
  </si>
  <si>
    <t>INE237A160W3</t>
  </si>
  <si>
    <t>Union Bank of India (27/02/2025) ** #</t>
  </si>
  <si>
    <t>INE692A16GZ8</t>
  </si>
  <si>
    <t>Bank of India (03/03/2025) ** #</t>
  </si>
  <si>
    <t>INE084A16CN3</t>
  </si>
  <si>
    <t>Punjab National Bank (11/03/2025) ** #</t>
  </si>
  <si>
    <t>INE160A16OP1</t>
  </si>
  <si>
    <t>Commercial Paper</t>
  </si>
  <si>
    <t>ICICI Securities Ltd (19/03/2025) **</t>
  </si>
  <si>
    <t>INE763G14UC9</t>
  </si>
  <si>
    <t>Tata Capital Housing Finance Ltd (20/02/2025) **</t>
  </si>
  <si>
    <t>INE033L14MY8</t>
  </si>
  <si>
    <t>Aditya Birla Finance Ltd (03/03/2025) **</t>
  </si>
  <si>
    <t>INE860H144L7</t>
  </si>
  <si>
    <t>Small Industries Development Bank Of India (12/03/2025) **</t>
  </si>
  <si>
    <t>INE556F14KR8</t>
  </si>
  <si>
    <t>Axis Securities Ltd (12/03/2025) **</t>
  </si>
  <si>
    <t>INE110O14EM0</t>
  </si>
  <si>
    <t>HDFC Securities Ltd (13/02/2025) **</t>
  </si>
  <si>
    <t>INE700G14MG9</t>
  </si>
  <si>
    <t>Aditya Birla Finance Ltd (07/02/2025) **</t>
  </si>
  <si>
    <t>INE860H144F9</t>
  </si>
  <si>
    <t>Small Industries Development Bank Of India (06/03/2025) **</t>
  </si>
  <si>
    <t>INE556F14KQ0</t>
  </si>
  <si>
    <t>Kotak Securities Ltd (04/03/2025) **</t>
  </si>
  <si>
    <t>INE028E14PQ2</t>
  </si>
  <si>
    <t>ICICI Securities Ltd (05/03/2025) **</t>
  </si>
  <si>
    <t>INE763G14WG6</t>
  </si>
  <si>
    <t>ICICI Securities Ltd (07/03/2025) **</t>
  </si>
  <si>
    <t>INE763G14TM0</t>
  </si>
  <si>
    <t>Export-Import Bank Of India (11/02/2025)</t>
  </si>
  <si>
    <t>INE514E14SA9</t>
  </si>
  <si>
    <t>ICICI Securities Ltd (12/02/2025) **</t>
  </si>
  <si>
    <t>INE763G14WC5</t>
  </si>
  <si>
    <t>ICICI Securities Ltd (18/03/2025) **</t>
  </si>
  <si>
    <t>INE763G14UD7</t>
  </si>
  <si>
    <t>Treasury Bill</t>
  </si>
  <si>
    <t>364 DTB (02-JAN-2025)</t>
  </si>
  <si>
    <t>IN002023Z422</t>
  </si>
  <si>
    <t xml:space="preserve"> Sovereign</t>
  </si>
  <si>
    <t>364 DTB (27-MAR-2025)</t>
  </si>
  <si>
    <t>IN002023Z562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</si>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</sst>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43" fontId="3" fillId="3" borderId="13" xfId="1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D4FA-CA2E-4C19-A845-401ADB919F44}">
  <dimension ref="B1:R104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4.140625" style="3" bestFit="1" customWidth="1"/>
    <col min="4" max="4" width="22.85546875" style="3" bestFit="1" customWidth="1"/>
    <col min="5" max="5" width="7.71093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9"/>
      <c r="Q6" s="29"/>
      <c r="R6" s="29"/>
    </row>
    <row r="7" spans="2:18" x14ac:dyDescent="0.2">
      <c r="B7" s="25" t="s">
        <v>21</v>
      </c>
      <c r="C7" s="25" t="s">
        <v>22</v>
      </c>
      <c r="D7" s="25" t="s">
        <v>23</v>
      </c>
      <c r="E7" s="30">
        <v>750</v>
      </c>
      <c r="F7" s="26">
        <v>7484.93</v>
      </c>
      <c r="G7" s="26">
        <v>2.34</v>
      </c>
      <c r="H7" s="26">
        <v>7.34</v>
      </c>
      <c r="J7" s="27"/>
      <c r="K7" s="21"/>
      <c r="L7" s="27"/>
      <c r="M7" s="21"/>
      <c r="O7" s="31" t="s">
        <v>24</v>
      </c>
      <c r="P7" s="32" t="s">
        <v>25</v>
      </c>
      <c r="Q7" s="33"/>
      <c r="R7" s="34"/>
    </row>
    <row r="8" spans="2:18" x14ac:dyDescent="0.2">
      <c r="B8" s="25" t="s">
        <v>26</v>
      </c>
      <c r="C8" s="25" t="s">
        <v>27</v>
      </c>
      <c r="D8" s="25" t="s">
        <v>28</v>
      </c>
      <c r="E8" s="30">
        <v>500</v>
      </c>
      <c r="F8" s="26">
        <v>4985.32</v>
      </c>
      <c r="G8" s="26">
        <v>1.56</v>
      </c>
      <c r="H8" s="26">
        <v>7.37</v>
      </c>
      <c r="J8" s="27"/>
      <c r="K8" s="21"/>
      <c r="L8" s="27"/>
      <c r="M8" s="21"/>
      <c r="O8" s="35"/>
      <c r="P8" s="36"/>
      <c r="Q8" s="37"/>
      <c r="R8" s="38"/>
    </row>
    <row r="9" spans="2:18" x14ac:dyDescent="0.2">
      <c r="B9" s="25" t="s">
        <v>29</v>
      </c>
      <c r="C9" s="25" t="s">
        <v>30</v>
      </c>
      <c r="D9" s="25" t="s">
        <v>23</v>
      </c>
      <c r="E9" s="30">
        <v>250</v>
      </c>
      <c r="F9" s="26">
        <v>2497.73</v>
      </c>
      <c r="G9" s="26">
        <v>0.78</v>
      </c>
      <c r="H9" s="26">
        <v>7.69</v>
      </c>
      <c r="J9" s="27"/>
      <c r="K9" s="21"/>
      <c r="L9" s="27"/>
      <c r="M9" s="21"/>
      <c r="O9" s="31" t="s">
        <v>31</v>
      </c>
      <c r="P9" s="34"/>
      <c r="Q9" s="34"/>
      <c r="R9" s="34"/>
    </row>
    <row r="10" spans="2:18" x14ac:dyDescent="0.2">
      <c r="B10" s="39" t="s">
        <v>32</v>
      </c>
      <c r="C10" s="39"/>
      <c r="D10" s="39"/>
      <c r="E10" s="39"/>
      <c r="F10" s="40">
        <f>SUM(F6:F9)</f>
        <v>14967.98</v>
      </c>
      <c r="G10" s="40">
        <f>SUM(G6:G9)</f>
        <v>4.68</v>
      </c>
      <c r="H10" s="41"/>
      <c r="I10" s="42"/>
      <c r="J10" s="27"/>
      <c r="K10" s="21"/>
      <c r="L10" s="27"/>
      <c r="M10" s="21"/>
      <c r="O10" s="35"/>
      <c r="P10" s="38"/>
      <c r="Q10" s="38"/>
      <c r="R10" s="38"/>
    </row>
    <row r="11" spans="2:18" x14ac:dyDescent="0.2">
      <c r="B11" s="43" t="s">
        <v>33</v>
      </c>
      <c r="C11" s="43"/>
      <c r="D11" s="43"/>
      <c r="E11" s="43"/>
      <c r="F11" s="44">
        <f>F10</f>
        <v>14967.98</v>
      </c>
      <c r="G11" s="44">
        <f>G10</f>
        <v>4.68</v>
      </c>
      <c r="H11" s="44"/>
      <c r="I11" s="42"/>
      <c r="J11" s="27"/>
      <c r="K11" s="21"/>
      <c r="L11" s="27"/>
      <c r="M11" s="21"/>
      <c r="O11" s="31" t="s">
        <v>34</v>
      </c>
      <c r="P11" s="34"/>
      <c r="Q11" s="34"/>
      <c r="R11" s="34"/>
    </row>
    <row r="12" spans="2:18" x14ac:dyDescent="0.2">
      <c r="B12" s="24" t="s">
        <v>35</v>
      </c>
      <c r="C12" s="25"/>
      <c r="D12" s="25"/>
      <c r="E12" s="25"/>
      <c r="F12" s="26"/>
      <c r="G12" s="26"/>
      <c r="H12" s="26"/>
      <c r="J12" s="45"/>
      <c r="K12" s="21"/>
      <c r="L12" s="45"/>
      <c r="M12" s="21"/>
      <c r="O12" s="35"/>
      <c r="P12" s="38"/>
      <c r="Q12" s="38"/>
      <c r="R12" s="38"/>
    </row>
    <row r="13" spans="2:18" x14ac:dyDescent="0.2">
      <c r="B13" s="24" t="s">
        <v>36</v>
      </c>
      <c r="C13" s="25"/>
      <c r="D13" s="25"/>
      <c r="E13" s="25"/>
      <c r="F13" s="26"/>
      <c r="G13" s="26"/>
      <c r="H13" s="26"/>
      <c r="J13" s="46"/>
      <c r="K13" s="46" t="s">
        <v>37</v>
      </c>
      <c r="L13" s="47"/>
      <c r="M13" s="47"/>
    </row>
    <row r="14" spans="2:18" x14ac:dyDescent="0.2">
      <c r="B14" s="25" t="s">
        <v>38</v>
      </c>
      <c r="C14" s="25" t="s">
        <v>39</v>
      </c>
      <c r="D14" s="25" t="s">
        <v>40</v>
      </c>
      <c r="E14" s="30">
        <v>4000</v>
      </c>
      <c r="F14" s="26">
        <v>19837.34</v>
      </c>
      <c r="G14" s="26">
        <v>6.21</v>
      </c>
      <c r="H14" s="26">
        <v>7.3</v>
      </c>
      <c r="K14" s="47"/>
      <c r="L14" s="47"/>
      <c r="M14" s="47"/>
      <c r="N14" s="47"/>
    </row>
    <row r="15" spans="2:18" x14ac:dyDescent="0.2">
      <c r="B15" s="25" t="s">
        <v>41</v>
      </c>
      <c r="C15" s="25" t="s">
        <v>42</v>
      </c>
      <c r="D15" s="25" t="s">
        <v>43</v>
      </c>
      <c r="E15" s="30">
        <v>4000</v>
      </c>
      <c r="F15" s="26">
        <v>19721.86</v>
      </c>
      <c r="G15" s="26">
        <v>6.17</v>
      </c>
      <c r="H15" s="26">
        <v>7.25</v>
      </c>
      <c r="K15" s="47"/>
      <c r="L15" s="47"/>
      <c r="M15" s="47"/>
      <c r="N15" s="47"/>
    </row>
    <row r="16" spans="2:18" x14ac:dyDescent="0.2">
      <c r="B16" s="25" t="s">
        <v>44</v>
      </c>
      <c r="C16" s="25" t="s">
        <v>45</v>
      </c>
      <c r="D16" s="25" t="s">
        <v>43</v>
      </c>
      <c r="E16" s="30">
        <v>3500</v>
      </c>
      <c r="F16" s="26">
        <v>17283.14</v>
      </c>
      <c r="G16" s="26">
        <v>5.41</v>
      </c>
      <c r="H16" s="26">
        <v>7.27</v>
      </c>
      <c r="K16" s="47"/>
      <c r="L16" s="47"/>
      <c r="M16" s="47"/>
      <c r="N16" s="47"/>
    </row>
    <row r="17" spans="2:14" x14ac:dyDescent="0.2">
      <c r="B17" s="25" t="s">
        <v>46</v>
      </c>
      <c r="C17" s="25" t="s">
        <v>47</v>
      </c>
      <c r="D17" s="25" t="s">
        <v>40</v>
      </c>
      <c r="E17" s="30">
        <v>3500</v>
      </c>
      <c r="F17" s="26">
        <v>17260.02</v>
      </c>
      <c r="G17" s="26">
        <v>5.4</v>
      </c>
      <c r="H17" s="26">
        <v>7.25</v>
      </c>
      <c r="K17" s="47"/>
      <c r="L17" s="47"/>
      <c r="M17" s="47"/>
      <c r="N17" s="47"/>
    </row>
    <row r="18" spans="2:14" x14ac:dyDescent="0.2">
      <c r="B18" s="25" t="s">
        <v>48</v>
      </c>
      <c r="C18" s="25" t="s">
        <v>49</v>
      </c>
      <c r="D18" s="25" t="s">
        <v>43</v>
      </c>
      <c r="E18" s="30">
        <v>3000</v>
      </c>
      <c r="F18" s="26">
        <v>14810.94</v>
      </c>
      <c r="G18" s="26">
        <v>4.63</v>
      </c>
      <c r="H18" s="26">
        <v>7.28</v>
      </c>
      <c r="K18" s="47"/>
      <c r="L18" s="47"/>
      <c r="M18" s="47"/>
      <c r="N18" s="47"/>
    </row>
    <row r="19" spans="2:14" x14ac:dyDescent="0.2">
      <c r="B19" s="25" t="s">
        <v>50</v>
      </c>
      <c r="C19" s="25" t="s">
        <v>51</v>
      </c>
      <c r="D19" s="25" t="s">
        <v>40</v>
      </c>
      <c r="E19" s="30">
        <v>2000</v>
      </c>
      <c r="F19" s="26">
        <v>9928.51</v>
      </c>
      <c r="G19" s="26">
        <v>3.11</v>
      </c>
      <c r="H19" s="26">
        <v>7.3</v>
      </c>
      <c r="K19" s="47"/>
      <c r="L19" s="47"/>
      <c r="M19" s="47"/>
      <c r="N19" s="47"/>
    </row>
    <row r="20" spans="2:14" x14ac:dyDescent="0.2">
      <c r="B20" s="25" t="s">
        <v>52</v>
      </c>
      <c r="C20" s="25" t="s">
        <v>53</v>
      </c>
      <c r="D20" s="25" t="s">
        <v>54</v>
      </c>
      <c r="E20" s="30">
        <v>2000</v>
      </c>
      <c r="F20" s="26">
        <v>9891.57</v>
      </c>
      <c r="G20" s="26">
        <v>3.09</v>
      </c>
      <c r="H20" s="26">
        <v>7.27</v>
      </c>
      <c r="K20" s="47"/>
      <c r="L20" s="47"/>
      <c r="M20" s="47"/>
      <c r="N20" s="47"/>
    </row>
    <row r="21" spans="2:14" x14ac:dyDescent="0.2">
      <c r="B21" s="25" t="s">
        <v>55</v>
      </c>
      <c r="C21" s="25" t="s">
        <v>56</v>
      </c>
      <c r="D21" s="25" t="s">
        <v>43</v>
      </c>
      <c r="E21" s="30">
        <v>2000</v>
      </c>
      <c r="F21" s="26">
        <v>9887.59</v>
      </c>
      <c r="G21" s="26">
        <v>3.09</v>
      </c>
      <c r="H21" s="26">
        <v>7.28</v>
      </c>
      <c r="K21" s="47"/>
      <c r="L21" s="47"/>
      <c r="M21" s="47"/>
      <c r="N21" s="47"/>
    </row>
    <row r="22" spans="2:14" x14ac:dyDescent="0.2">
      <c r="B22" s="25" t="s">
        <v>57</v>
      </c>
      <c r="C22" s="25" t="s">
        <v>58</v>
      </c>
      <c r="D22" s="25" t="s">
        <v>43</v>
      </c>
      <c r="E22" s="30">
        <v>2000</v>
      </c>
      <c r="F22" s="26">
        <v>9846.2900000000009</v>
      </c>
      <c r="G22" s="26">
        <v>3.08</v>
      </c>
      <c r="H22" s="26">
        <v>7.31</v>
      </c>
      <c r="K22" s="47"/>
      <c r="L22" s="47"/>
      <c r="M22" s="47"/>
      <c r="N22" s="47"/>
    </row>
    <row r="23" spans="2:14" x14ac:dyDescent="0.2">
      <c r="B23" s="25" t="s">
        <v>59</v>
      </c>
      <c r="C23" s="25" t="s">
        <v>60</v>
      </c>
      <c r="D23" s="25" t="s">
        <v>54</v>
      </c>
      <c r="E23" s="30">
        <v>1500</v>
      </c>
      <c r="F23" s="26">
        <v>7454.96</v>
      </c>
      <c r="G23" s="26">
        <v>2.33</v>
      </c>
      <c r="H23" s="26">
        <v>7.35</v>
      </c>
      <c r="K23" s="47"/>
      <c r="L23" s="47"/>
      <c r="M23" s="47"/>
      <c r="N23" s="47"/>
    </row>
    <row r="24" spans="2:14" x14ac:dyDescent="0.2">
      <c r="B24" s="25" t="s">
        <v>61</v>
      </c>
      <c r="C24" s="25" t="s">
        <v>62</v>
      </c>
      <c r="D24" s="25" t="s">
        <v>40</v>
      </c>
      <c r="E24" s="30">
        <v>1000</v>
      </c>
      <c r="F24" s="26">
        <v>4963.2700000000004</v>
      </c>
      <c r="G24" s="26">
        <v>1.55</v>
      </c>
      <c r="H24" s="26">
        <v>7.3</v>
      </c>
      <c r="K24" s="47"/>
      <c r="L24" s="47"/>
      <c r="M24" s="47"/>
      <c r="N24" s="47"/>
    </row>
    <row r="25" spans="2:14" x14ac:dyDescent="0.2">
      <c r="B25" s="25" t="s">
        <v>63</v>
      </c>
      <c r="C25" s="25" t="s">
        <v>64</v>
      </c>
      <c r="D25" s="25" t="s">
        <v>40</v>
      </c>
      <c r="E25" s="30">
        <v>1000</v>
      </c>
      <c r="F25" s="26">
        <v>4963.2700000000004</v>
      </c>
      <c r="G25" s="26">
        <v>1.55</v>
      </c>
      <c r="H25" s="26">
        <v>7.3</v>
      </c>
      <c r="K25" s="47"/>
      <c r="L25" s="47"/>
      <c r="M25" s="47"/>
      <c r="N25" s="47"/>
    </row>
    <row r="26" spans="2:14" x14ac:dyDescent="0.2">
      <c r="B26" s="25" t="s">
        <v>65</v>
      </c>
      <c r="C26" s="25" t="s">
        <v>66</v>
      </c>
      <c r="D26" s="25" t="s">
        <v>54</v>
      </c>
      <c r="E26" s="30">
        <v>1000</v>
      </c>
      <c r="F26" s="26">
        <v>4949.6899999999996</v>
      </c>
      <c r="G26" s="26">
        <v>1.55</v>
      </c>
      <c r="H26" s="26">
        <v>7.28</v>
      </c>
      <c r="K26" s="47"/>
      <c r="L26" s="47"/>
      <c r="M26" s="47"/>
      <c r="N26" s="47"/>
    </row>
    <row r="27" spans="2:14" x14ac:dyDescent="0.2">
      <c r="B27" s="25" t="s">
        <v>67</v>
      </c>
      <c r="C27" s="25" t="s">
        <v>68</v>
      </c>
      <c r="D27" s="25" t="s">
        <v>54</v>
      </c>
      <c r="E27" s="30">
        <v>1000</v>
      </c>
      <c r="F27" s="26">
        <v>4943.0600000000004</v>
      </c>
      <c r="G27" s="26">
        <v>1.55</v>
      </c>
      <c r="H27" s="26">
        <v>7.25</v>
      </c>
      <c r="K27" s="47"/>
      <c r="L27" s="47"/>
      <c r="M27" s="47"/>
      <c r="N27" s="47"/>
    </row>
    <row r="28" spans="2:14" x14ac:dyDescent="0.2">
      <c r="B28" s="25" t="s">
        <v>69</v>
      </c>
      <c r="C28" s="25" t="s">
        <v>70</v>
      </c>
      <c r="D28" s="25" t="s">
        <v>43</v>
      </c>
      <c r="E28" s="30">
        <v>1000</v>
      </c>
      <c r="F28" s="26">
        <v>4933.37</v>
      </c>
      <c r="G28" s="26">
        <v>1.54</v>
      </c>
      <c r="H28" s="26">
        <v>7.25</v>
      </c>
      <c r="K28" s="47"/>
      <c r="L28" s="47"/>
      <c r="M28" s="47"/>
      <c r="N28" s="47"/>
    </row>
    <row r="29" spans="2:14" x14ac:dyDescent="0.2">
      <c r="B29" s="25" t="s">
        <v>71</v>
      </c>
      <c r="C29" s="25" t="s">
        <v>72</v>
      </c>
      <c r="D29" s="25" t="s">
        <v>54</v>
      </c>
      <c r="E29" s="30">
        <v>1000</v>
      </c>
      <c r="F29" s="26">
        <v>4925.3900000000003</v>
      </c>
      <c r="G29" s="26">
        <v>1.54</v>
      </c>
      <c r="H29" s="26">
        <v>7.28</v>
      </c>
      <c r="K29" s="47"/>
      <c r="L29" s="47"/>
      <c r="M29" s="47"/>
      <c r="N29" s="47"/>
    </row>
    <row r="30" spans="2:14" x14ac:dyDescent="0.2">
      <c r="B30" s="25" t="s">
        <v>73</v>
      </c>
      <c r="C30" s="25" t="s">
        <v>74</v>
      </c>
      <c r="D30" s="25" t="s">
        <v>43</v>
      </c>
      <c r="E30" s="30">
        <v>1000</v>
      </c>
      <c r="F30" s="26">
        <v>4919.6499999999996</v>
      </c>
      <c r="G30" s="26">
        <v>1.54</v>
      </c>
      <c r="H30" s="26">
        <v>7.27</v>
      </c>
      <c r="K30" s="47"/>
      <c r="L30" s="47"/>
      <c r="M30" s="47"/>
      <c r="N30" s="47"/>
    </row>
    <row r="31" spans="2:14" x14ac:dyDescent="0.2">
      <c r="B31" s="25" t="s">
        <v>75</v>
      </c>
      <c r="C31" s="25" t="s">
        <v>76</v>
      </c>
      <c r="D31" s="25" t="s">
        <v>77</v>
      </c>
      <c r="E31" s="30">
        <v>500</v>
      </c>
      <c r="F31" s="26">
        <v>2485.2600000000002</v>
      </c>
      <c r="G31" s="26">
        <v>0.78</v>
      </c>
      <c r="H31" s="26">
        <v>7.21</v>
      </c>
      <c r="K31" s="47"/>
      <c r="L31" s="47"/>
      <c r="M31" s="47"/>
      <c r="N31" s="47"/>
    </row>
    <row r="32" spans="2:14" x14ac:dyDescent="0.2">
      <c r="B32" s="25" t="s">
        <v>78</v>
      </c>
      <c r="C32" s="25" t="s">
        <v>79</v>
      </c>
      <c r="D32" s="25" t="s">
        <v>43</v>
      </c>
      <c r="E32" s="30">
        <v>500</v>
      </c>
      <c r="F32" s="26">
        <v>2483.54</v>
      </c>
      <c r="G32" s="26">
        <v>0.78</v>
      </c>
      <c r="H32" s="26">
        <v>7.33</v>
      </c>
      <c r="K32" s="47"/>
      <c r="L32" s="47"/>
      <c r="M32" s="47"/>
      <c r="N32" s="47"/>
    </row>
    <row r="33" spans="2:14" x14ac:dyDescent="0.2">
      <c r="B33" s="25" t="s">
        <v>80</v>
      </c>
      <c r="C33" s="25" t="s">
        <v>81</v>
      </c>
      <c r="D33" s="25" t="s">
        <v>43</v>
      </c>
      <c r="E33" s="30">
        <v>500</v>
      </c>
      <c r="F33" s="26">
        <v>2482.69</v>
      </c>
      <c r="G33" s="26">
        <v>0.78</v>
      </c>
      <c r="H33" s="26">
        <v>7.27</v>
      </c>
      <c r="K33" s="47"/>
      <c r="L33" s="47"/>
      <c r="M33" s="47"/>
      <c r="N33" s="47"/>
    </row>
    <row r="34" spans="2:14" x14ac:dyDescent="0.2">
      <c r="B34" s="25" t="s">
        <v>82</v>
      </c>
      <c r="C34" s="25" t="s">
        <v>83</v>
      </c>
      <c r="D34" s="25" t="s">
        <v>54</v>
      </c>
      <c r="E34" s="30">
        <v>500</v>
      </c>
      <c r="F34" s="26">
        <v>2471.92</v>
      </c>
      <c r="G34" s="26">
        <v>0.77</v>
      </c>
      <c r="H34" s="26">
        <v>7.27</v>
      </c>
      <c r="K34" s="47"/>
      <c r="L34" s="47"/>
      <c r="M34" s="47"/>
      <c r="N34" s="47"/>
    </row>
    <row r="35" spans="2:14" x14ac:dyDescent="0.2">
      <c r="B35" s="25" t="s">
        <v>84</v>
      </c>
      <c r="C35" s="25" t="s">
        <v>85</v>
      </c>
      <c r="D35" s="25" t="s">
        <v>43</v>
      </c>
      <c r="E35" s="30">
        <v>500</v>
      </c>
      <c r="F35" s="26">
        <v>2469.9499999999998</v>
      </c>
      <c r="G35" s="26">
        <v>0.77</v>
      </c>
      <c r="H35" s="26">
        <v>7.28</v>
      </c>
      <c r="K35" s="47"/>
      <c r="L35" s="47"/>
      <c r="M35" s="47"/>
      <c r="N35" s="47"/>
    </row>
    <row r="36" spans="2:14" x14ac:dyDescent="0.2">
      <c r="B36" s="25" t="s">
        <v>86</v>
      </c>
      <c r="C36" s="25" t="s">
        <v>87</v>
      </c>
      <c r="D36" s="25" t="s">
        <v>40</v>
      </c>
      <c r="E36" s="30">
        <v>500</v>
      </c>
      <c r="F36" s="26">
        <v>2465.9699999999998</v>
      </c>
      <c r="G36" s="26">
        <v>0.77</v>
      </c>
      <c r="H36" s="26">
        <v>7.3</v>
      </c>
      <c r="K36" s="47"/>
      <c r="L36" s="47"/>
      <c r="M36" s="47"/>
      <c r="N36" s="47"/>
    </row>
    <row r="37" spans="2:14" x14ac:dyDescent="0.2">
      <c r="B37" s="24" t="s">
        <v>32</v>
      </c>
      <c r="C37" s="24"/>
      <c r="D37" s="24"/>
      <c r="E37" s="24"/>
      <c r="F37" s="48">
        <f>SUM(F13:F36)</f>
        <v>185379.25000000003</v>
      </c>
      <c r="G37" s="48">
        <f>SUM(G13:G36)</f>
        <v>57.989999999999995</v>
      </c>
      <c r="H37" s="49"/>
      <c r="I37" s="42"/>
      <c r="K37" s="47"/>
      <c r="L37" s="47"/>
      <c r="M37" s="47"/>
      <c r="N37" s="47"/>
    </row>
    <row r="38" spans="2:14" x14ac:dyDescent="0.2">
      <c r="B38" s="24" t="s">
        <v>88</v>
      </c>
      <c r="C38" s="25"/>
      <c r="D38" s="25"/>
      <c r="E38" s="25"/>
      <c r="F38" s="26"/>
      <c r="G38" s="26"/>
      <c r="H38" s="26"/>
      <c r="K38" s="47"/>
      <c r="L38" s="47"/>
      <c r="M38" s="47"/>
      <c r="N38" s="47"/>
    </row>
    <row r="39" spans="2:14" x14ac:dyDescent="0.2">
      <c r="B39" s="25" t="s">
        <v>89</v>
      </c>
      <c r="C39" s="25" t="s">
        <v>90</v>
      </c>
      <c r="D39" s="25" t="s">
        <v>43</v>
      </c>
      <c r="E39" s="30">
        <v>3000</v>
      </c>
      <c r="F39" s="26">
        <v>14764.04</v>
      </c>
      <c r="G39" s="26">
        <v>4.62</v>
      </c>
      <c r="H39" s="26">
        <v>7.58</v>
      </c>
      <c r="K39" s="47"/>
      <c r="L39" s="47"/>
      <c r="M39" s="47"/>
      <c r="N39" s="47"/>
    </row>
    <row r="40" spans="2:14" x14ac:dyDescent="0.2">
      <c r="B40" s="25" t="s">
        <v>91</v>
      </c>
      <c r="C40" s="25" t="s">
        <v>92</v>
      </c>
      <c r="D40" s="25" t="s">
        <v>43</v>
      </c>
      <c r="E40" s="30">
        <v>2000</v>
      </c>
      <c r="F40" s="26">
        <v>9899.7099999999991</v>
      </c>
      <c r="G40" s="26">
        <v>3.1</v>
      </c>
      <c r="H40" s="26">
        <v>7.4</v>
      </c>
      <c r="K40" s="47"/>
      <c r="L40" s="47"/>
      <c r="M40" s="47"/>
      <c r="N40" s="47"/>
    </row>
    <row r="41" spans="2:14" x14ac:dyDescent="0.2">
      <c r="B41" s="25" t="s">
        <v>93</v>
      </c>
      <c r="C41" s="25" t="s">
        <v>94</v>
      </c>
      <c r="D41" s="25" t="s">
        <v>77</v>
      </c>
      <c r="E41" s="30">
        <v>2000</v>
      </c>
      <c r="F41" s="26">
        <v>9875.9500000000007</v>
      </c>
      <c r="G41" s="26">
        <v>3.09</v>
      </c>
      <c r="H41" s="26">
        <v>7.52</v>
      </c>
      <c r="K41" s="47"/>
      <c r="L41" s="47"/>
      <c r="M41" s="47"/>
      <c r="N41" s="47"/>
    </row>
    <row r="42" spans="2:14" x14ac:dyDescent="0.2">
      <c r="B42" s="25" t="s">
        <v>95</v>
      </c>
      <c r="C42" s="25" t="s">
        <v>96</v>
      </c>
      <c r="D42" s="25" t="s">
        <v>40</v>
      </c>
      <c r="E42" s="30">
        <v>2000</v>
      </c>
      <c r="F42" s="26">
        <v>9862.4</v>
      </c>
      <c r="G42" s="26">
        <v>3.08</v>
      </c>
      <c r="H42" s="26">
        <v>7.28</v>
      </c>
      <c r="K42" s="47"/>
      <c r="L42" s="47"/>
      <c r="M42" s="47"/>
      <c r="N42" s="47"/>
    </row>
    <row r="43" spans="2:14" x14ac:dyDescent="0.2">
      <c r="B43" s="25" t="s">
        <v>97</v>
      </c>
      <c r="C43" s="25" t="s">
        <v>98</v>
      </c>
      <c r="D43" s="25" t="s">
        <v>43</v>
      </c>
      <c r="E43" s="30">
        <v>2000</v>
      </c>
      <c r="F43" s="26">
        <v>9855.76</v>
      </c>
      <c r="G43" s="26">
        <v>3.08</v>
      </c>
      <c r="H43" s="26">
        <v>7.63</v>
      </c>
      <c r="K43" s="47"/>
      <c r="L43" s="47"/>
      <c r="M43" s="47"/>
      <c r="N43" s="47"/>
    </row>
    <row r="44" spans="2:14" x14ac:dyDescent="0.2">
      <c r="B44" s="25" t="s">
        <v>99</v>
      </c>
      <c r="C44" s="25" t="s">
        <v>100</v>
      </c>
      <c r="D44" s="25" t="s">
        <v>77</v>
      </c>
      <c r="E44" s="30">
        <v>1500</v>
      </c>
      <c r="F44" s="26">
        <v>7433.18</v>
      </c>
      <c r="G44" s="26">
        <v>2.33</v>
      </c>
      <c r="H44" s="26">
        <v>7.63</v>
      </c>
      <c r="K44" s="47"/>
      <c r="L44" s="47"/>
      <c r="M44" s="47"/>
      <c r="N44" s="47"/>
    </row>
    <row r="45" spans="2:14" x14ac:dyDescent="0.2">
      <c r="B45" s="25" t="s">
        <v>101</v>
      </c>
      <c r="C45" s="25" t="s">
        <v>102</v>
      </c>
      <c r="D45" s="25" t="s">
        <v>77</v>
      </c>
      <c r="E45" s="30">
        <v>1300</v>
      </c>
      <c r="F45" s="26">
        <v>6450.85</v>
      </c>
      <c r="G45" s="26">
        <v>2.02</v>
      </c>
      <c r="H45" s="26">
        <v>7.52</v>
      </c>
      <c r="K45" s="47"/>
      <c r="L45" s="47"/>
      <c r="M45" s="47"/>
      <c r="N45" s="47"/>
    </row>
    <row r="46" spans="2:14" x14ac:dyDescent="0.2">
      <c r="B46" s="25" t="s">
        <v>103</v>
      </c>
      <c r="C46" s="25" t="s">
        <v>104</v>
      </c>
      <c r="D46" s="25" t="s">
        <v>40</v>
      </c>
      <c r="E46" s="30">
        <v>1000</v>
      </c>
      <c r="F46" s="26">
        <v>4937.03</v>
      </c>
      <c r="G46" s="26">
        <v>1.54</v>
      </c>
      <c r="H46" s="26">
        <v>7.28</v>
      </c>
      <c r="K46" s="47"/>
      <c r="L46" s="47"/>
      <c r="M46" s="47"/>
      <c r="N46" s="47"/>
    </row>
    <row r="47" spans="2:14" x14ac:dyDescent="0.2">
      <c r="B47" s="25" t="s">
        <v>105</v>
      </c>
      <c r="C47" s="25" t="s">
        <v>106</v>
      </c>
      <c r="D47" s="25" t="s">
        <v>77</v>
      </c>
      <c r="E47" s="30">
        <v>1000</v>
      </c>
      <c r="F47" s="26">
        <v>4935.9399999999996</v>
      </c>
      <c r="G47" s="26">
        <v>1.54</v>
      </c>
      <c r="H47" s="26">
        <v>7.64</v>
      </c>
      <c r="K47" s="47"/>
      <c r="L47" s="47"/>
      <c r="M47" s="47"/>
      <c r="N47" s="47"/>
    </row>
    <row r="48" spans="2:14" x14ac:dyDescent="0.2">
      <c r="B48" s="25" t="s">
        <v>107</v>
      </c>
      <c r="C48" s="25" t="s">
        <v>108</v>
      </c>
      <c r="D48" s="25" t="s">
        <v>43</v>
      </c>
      <c r="E48" s="30">
        <v>1000</v>
      </c>
      <c r="F48" s="26">
        <v>4935.46</v>
      </c>
      <c r="G48" s="26">
        <v>1.54</v>
      </c>
      <c r="H48" s="26">
        <v>7.58</v>
      </c>
      <c r="K48" s="47"/>
      <c r="L48" s="47"/>
      <c r="M48" s="47"/>
      <c r="N48" s="47"/>
    </row>
    <row r="49" spans="2:14" x14ac:dyDescent="0.2">
      <c r="B49" s="25" t="s">
        <v>109</v>
      </c>
      <c r="C49" s="25" t="s">
        <v>110</v>
      </c>
      <c r="D49" s="25" t="s">
        <v>43</v>
      </c>
      <c r="E49" s="30">
        <v>1000</v>
      </c>
      <c r="F49" s="26">
        <v>4933.4399999999996</v>
      </c>
      <c r="G49" s="26">
        <v>1.54</v>
      </c>
      <c r="H49" s="26">
        <v>7.58</v>
      </c>
      <c r="K49" s="47"/>
      <c r="L49" s="47"/>
      <c r="M49" s="47"/>
      <c r="N49" s="47"/>
    </row>
    <row r="50" spans="2:14" x14ac:dyDescent="0.2">
      <c r="B50" s="25" t="s">
        <v>111</v>
      </c>
      <c r="C50" s="25" t="s">
        <v>112</v>
      </c>
      <c r="D50" s="25" t="s">
        <v>43</v>
      </c>
      <c r="E50" s="30">
        <v>500</v>
      </c>
      <c r="F50" s="26">
        <v>2479.81</v>
      </c>
      <c r="G50" s="26">
        <v>0.78</v>
      </c>
      <c r="H50" s="26">
        <v>7.25</v>
      </c>
      <c r="K50" s="47"/>
      <c r="L50" s="47"/>
      <c r="M50" s="47"/>
      <c r="N50" s="47"/>
    </row>
    <row r="51" spans="2:14" x14ac:dyDescent="0.2">
      <c r="B51" s="25" t="s">
        <v>113</v>
      </c>
      <c r="C51" s="25" t="s">
        <v>114</v>
      </c>
      <c r="D51" s="25" t="s">
        <v>43</v>
      </c>
      <c r="E51" s="30">
        <v>500</v>
      </c>
      <c r="F51" s="26">
        <v>2478.35</v>
      </c>
      <c r="G51" s="26">
        <v>0.78</v>
      </c>
      <c r="H51" s="26">
        <v>7.59</v>
      </c>
      <c r="K51" s="47"/>
      <c r="L51" s="47"/>
      <c r="M51" s="47"/>
      <c r="N51" s="47"/>
    </row>
    <row r="52" spans="2:14" x14ac:dyDescent="0.2">
      <c r="B52" s="25" t="s">
        <v>115</v>
      </c>
      <c r="C52" s="25" t="s">
        <v>116</v>
      </c>
      <c r="D52" s="25" t="s">
        <v>77</v>
      </c>
      <c r="E52" s="30">
        <v>500</v>
      </c>
      <c r="F52" s="26">
        <v>2461.1799999999998</v>
      </c>
      <c r="G52" s="26">
        <v>0.77</v>
      </c>
      <c r="H52" s="26">
        <v>7.58</v>
      </c>
      <c r="K52" s="47"/>
      <c r="L52" s="47"/>
      <c r="M52" s="47"/>
      <c r="N52" s="47"/>
    </row>
    <row r="53" spans="2:14" x14ac:dyDescent="0.2">
      <c r="B53" s="24" t="s">
        <v>32</v>
      </c>
      <c r="C53" s="24"/>
      <c r="D53" s="24"/>
      <c r="E53" s="24"/>
      <c r="F53" s="48">
        <f>SUM(F38:F52)</f>
        <v>95303.1</v>
      </c>
      <c r="G53" s="48">
        <f>SUM(G38:G52)</f>
        <v>29.809999999999995</v>
      </c>
      <c r="H53" s="49"/>
      <c r="I53" s="42"/>
      <c r="K53" s="47"/>
      <c r="L53" s="47"/>
      <c r="M53" s="47"/>
      <c r="N53" s="47"/>
    </row>
    <row r="54" spans="2:14" x14ac:dyDescent="0.2">
      <c r="B54" s="24" t="s">
        <v>117</v>
      </c>
      <c r="C54" s="25"/>
      <c r="D54" s="25"/>
      <c r="E54" s="25"/>
      <c r="F54" s="26"/>
      <c r="G54" s="26"/>
      <c r="H54" s="26"/>
      <c r="K54" s="47"/>
      <c r="L54" s="47"/>
      <c r="M54" s="47"/>
      <c r="N54" s="47"/>
    </row>
    <row r="55" spans="2:14" x14ac:dyDescent="0.2">
      <c r="B55" s="25" t="s">
        <v>118</v>
      </c>
      <c r="C55" s="25" t="s">
        <v>119</v>
      </c>
      <c r="D55" s="25" t="s">
        <v>120</v>
      </c>
      <c r="E55" s="30">
        <v>500000</v>
      </c>
      <c r="F55" s="26">
        <v>499.91</v>
      </c>
      <c r="G55" s="26">
        <v>0.16</v>
      </c>
      <c r="H55" s="26">
        <v>6.39</v>
      </c>
      <c r="K55" s="47"/>
      <c r="L55" s="47"/>
      <c r="M55" s="47"/>
      <c r="N55" s="47"/>
    </row>
    <row r="56" spans="2:14" x14ac:dyDescent="0.2">
      <c r="B56" s="25" t="s">
        <v>121</v>
      </c>
      <c r="C56" s="25" t="s">
        <v>122</v>
      </c>
      <c r="D56" s="25" t="s">
        <v>120</v>
      </c>
      <c r="E56" s="30">
        <v>500000</v>
      </c>
      <c r="F56" s="26">
        <v>492.62</v>
      </c>
      <c r="G56" s="26">
        <v>0.15</v>
      </c>
      <c r="H56" s="26">
        <v>6.43</v>
      </c>
      <c r="K56" s="47"/>
      <c r="L56" s="47"/>
      <c r="M56" s="47"/>
      <c r="N56" s="47"/>
    </row>
    <row r="57" spans="2:14" x14ac:dyDescent="0.2">
      <c r="B57" s="39" t="s">
        <v>32</v>
      </c>
      <c r="C57" s="39"/>
      <c r="D57" s="39"/>
      <c r="E57" s="39"/>
      <c r="F57" s="40">
        <f>SUM(F54:F56)</f>
        <v>992.53</v>
      </c>
      <c r="G57" s="40">
        <f>SUM(G54:G56)</f>
        <v>0.31</v>
      </c>
      <c r="H57" s="41"/>
      <c r="I57" s="42"/>
      <c r="K57" s="47"/>
      <c r="L57" s="47"/>
      <c r="M57" s="47"/>
      <c r="N57" s="47"/>
    </row>
    <row r="58" spans="2:14" x14ac:dyDescent="0.2">
      <c r="B58" s="43" t="s">
        <v>33</v>
      </c>
      <c r="C58" s="43"/>
      <c r="D58" s="43"/>
      <c r="E58" s="43"/>
      <c r="F58" s="44">
        <f>F37+F53+F57</f>
        <v>281674.88000000006</v>
      </c>
      <c r="G58" s="44">
        <f>G37+G53+G57</f>
        <v>88.109999999999985</v>
      </c>
      <c r="H58" s="44"/>
      <c r="I58" s="42"/>
      <c r="K58" s="47"/>
      <c r="L58" s="47"/>
      <c r="M58" s="47"/>
      <c r="N58" s="47"/>
    </row>
    <row r="59" spans="2:14" x14ac:dyDescent="0.2">
      <c r="B59" s="24" t="s">
        <v>123</v>
      </c>
      <c r="C59" s="25"/>
      <c r="D59" s="25"/>
      <c r="E59" s="25"/>
      <c r="F59" s="26"/>
      <c r="G59" s="26"/>
      <c r="H59" s="26"/>
      <c r="K59" s="47"/>
      <c r="L59" s="47"/>
      <c r="M59" s="47"/>
      <c r="N59" s="47"/>
    </row>
    <row r="60" spans="2:14" x14ac:dyDescent="0.2">
      <c r="B60" s="50" t="s">
        <v>124</v>
      </c>
      <c r="C60" s="50" t="s">
        <v>125</v>
      </c>
      <c r="D60" s="50" t="s">
        <v>123</v>
      </c>
      <c r="E60" s="51">
        <v>7952.2740000000003</v>
      </c>
      <c r="F60" s="52">
        <v>862.49</v>
      </c>
      <c r="G60" s="52">
        <v>0.27</v>
      </c>
      <c r="H60" s="52">
        <v>6.7</v>
      </c>
      <c r="K60" s="47"/>
      <c r="L60" s="47"/>
      <c r="M60" s="47"/>
      <c r="N60" s="47"/>
    </row>
    <row r="61" spans="2:14" x14ac:dyDescent="0.2">
      <c r="B61" s="53" t="s">
        <v>33</v>
      </c>
      <c r="C61" s="53"/>
      <c r="D61" s="53"/>
      <c r="E61" s="53"/>
      <c r="F61" s="48">
        <f>SUM(F60:F60)</f>
        <v>862.49</v>
      </c>
      <c r="G61" s="48">
        <f>SUM(G60:G60)</f>
        <v>0.27</v>
      </c>
      <c r="H61" s="48"/>
      <c r="I61" s="42"/>
      <c r="K61" s="47"/>
      <c r="L61" s="47"/>
      <c r="M61" s="47"/>
      <c r="N61" s="47"/>
    </row>
    <row r="62" spans="2:14" x14ac:dyDescent="0.2">
      <c r="B62" s="24" t="s">
        <v>126</v>
      </c>
      <c r="C62" s="25"/>
      <c r="D62" s="25"/>
      <c r="E62" s="25"/>
      <c r="F62" s="26"/>
      <c r="G62" s="26"/>
      <c r="H62" s="26"/>
      <c r="K62" s="47"/>
      <c r="L62" s="47"/>
      <c r="M62" s="47"/>
      <c r="N62" s="47"/>
    </row>
    <row r="63" spans="2:14" x14ac:dyDescent="0.2">
      <c r="B63" s="25" t="s">
        <v>126</v>
      </c>
      <c r="C63" s="25"/>
      <c r="D63" s="25"/>
      <c r="E63" s="25"/>
      <c r="F63" s="26">
        <v>21049.279999999999</v>
      </c>
      <c r="G63" s="26">
        <v>6.58</v>
      </c>
      <c r="H63" s="26"/>
      <c r="K63" s="47"/>
      <c r="L63" s="47"/>
      <c r="M63" s="47"/>
      <c r="N63" s="47"/>
    </row>
    <row r="64" spans="2:14" x14ac:dyDescent="0.2">
      <c r="B64" s="39" t="s">
        <v>32</v>
      </c>
      <c r="C64" s="39"/>
      <c r="D64" s="39"/>
      <c r="E64" s="39"/>
      <c r="F64" s="40">
        <f>SUM(F62:F63)</f>
        <v>21049.279999999999</v>
      </c>
      <c r="G64" s="40">
        <f>SUM(G62:G63)</f>
        <v>6.58</v>
      </c>
      <c r="H64" s="41"/>
      <c r="I64" s="42"/>
      <c r="K64" s="47"/>
      <c r="L64" s="47"/>
      <c r="M64" s="47"/>
      <c r="N64" s="47"/>
    </row>
    <row r="65" spans="2:14" x14ac:dyDescent="0.2">
      <c r="B65" s="54" t="s">
        <v>33</v>
      </c>
      <c r="C65" s="54"/>
      <c r="D65" s="54"/>
      <c r="E65" s="54"/>
      <c r="F65" s="55">
        <f>F64</f>
        <v>21049.279999999999</v>
      </c>
      <c r="G65" s="55">
        <f>G64</f>
        <v>6.58</v>
      </c>
      <c r="H65" s="55"/>
      <c r="I65" s="42"/>
      <c r="K65" s="47"/>
      <c r="L65" s="47"/>
      <c r="M65" s="47"/>
      <c r="N65" s="47"/>
    </row>
    <row r="66" spans="2:14" x14ac:dyDescent="0.2">
      <c r="B66" s="56" t="s">
        <v>127</v>
      </c>
      <c r="C66" s="56"/>
      <c r="D66" s="56"/>
      <c r="E66" s="56"/>
      <c r="F66" s="57">
        <f>F67-(+F11+F58+F61+F65)</f>
        <v>1140.7199999999721</v>
      </c>
      <c r="G66" s="57">
        <f>G67-(+G11+G58+G61+G65)</f>
        <v>0.36000000000001364</v>
      </c>
      <c r="H66" s="57"/>
      <c r="I66" s="42"/>
      <c r="K66" s="47"/>
      <c r="L66" s="47"/>
      <c r="M66" s="47"/>
      <c r="N66" s="47"/>
    </row>
    <row r="67" spans="2:14" x14ac:dyDescent="0.2">
      <c r="B67" s="56" t="s">
        <v>128</v>
      </c>
      <c r="C67" s="56"/>
      <c r="D67" s="56"/>
      <c r="E67" s="56"/>
      <c r="F67" s="57">
        <v>319695.34999999998</v>
      </c>
      <c r="G67" s="57">
        <v>100</v>
      </c>
      <c r="H67" s="57"/>
      <c r="I67" s="42"/>
      <c r="K67" s="47"/>
      <c r="L67" s="47"/>
      <c r="M67" s="47"/>
      <c r="N67" s="47"/>
    </row>
    <row r="68" spans="2:14" x14ac:dyDescent="0.2">
      <c r="K68" s="47"/>
      <c r="L68" s="47"/>
      <c r="M68" s="47"/>
      <c r="N68" s="47"/>
    </row>
    <row r="69" spans="2:14" x14ac:dyDescent="0.2">
      <c r="B69" s="42" t="s">
        <v>129</v>
      </c>
      <c r="K69" s="47"/>
      <c r="L69" s="47"/>
      <c r="M69" s="47"/>
      <c r="N69" s="47"/>
    </row>
    <row r="70" spans="2:14" x14ac:dyDescent="0.2">
      <c r="B70" s="42" t="s">
        <v>130</v>
      </c>
      <c r="K70" s="47"/>
      <c r="L70" s="47"/>
      <c r="M70" s="47"/>
      <c r="N70" s="47"/>
    </row>
    <row r="71" spans="2:14" ht="12.75" thickBot="1" x14ac:dyDescent="0.25">
      <c r="K71" s="47"/>
      <c r="L71" s="47"/>
      <c r="M71" s="47"/>
      <c r="N71" s="47"/>
    </row>
    <row r="72" spans="2:14" ht="13.5" thickTop="1" thickBot="1" x14ac:dyDescent="0.25">
      <c r="B72" s="58" t="s">
        <v>131</v>
      </c>
      <c r="C72" s="59">
        <v>0.13819999999999999</v>
      </c>
      <c r="K72" s="47"/>
      <c r="L72" s="47"/>
      <c r="M72" s="47"/>
      <c r="N72" s="47"/>
    </row>
    <row r="73" spans="2:14" ht="13.5" thickTop="1" thickBot="1" x14ac:dyDescent="0.25">
      <c r="K73" s="47"/>
      <c r="L73" s="47"/>
      <c r="M73" s="47"/>
      <c r="N73" s="47"/>
    </row>
    <row r="74" spans="2:14" ht="13.5" thickTop="1" thickBot="1" x14ac:dyDescent="0.25">
      <c r="B74" s="58" t="s">
        <v>132</v>
      </c>
      <c r="C74" s="60">
        <v>7.2999999999999995E-2</v>
      </c>
      <c r="K74" s="47"/>
      <c r="L74" s="47"/>
      <c r="M74" s="47"/>
      <c r="N74" s="47"/>
    </row>
    <row r="75" spans="2:14" ht="13.5" thickTop="1" thickBot="1" x14ac:dyDescent="0.25">
      <c r="K75" s="47"/>
      <c r="L75" s="47"/>
      <c r="M75" s="47"/>
      <c r="N75" s="47"/>
    </row>
    <row r="76" spans="2:14" ht="13.5" thickTop="1" thickBot="1" x14ac:dyDescent="0.25">
      <c r="B76" s="58" t="s">
        <v>133</v>
      </c>
      <c r="C76" s="59">
        <v>0.1492</v>
      </c>
      <c r="K76" s="47"/>
      <c r="L76" s="47"/>
      <c r="M76" s="47"/>
      <c r="N76" s="47"/>
    </row>
    <row r="77" spans="2:14" ht="12.75" thickTop="1" x14ac:dyDescent="0.2">
      <c r="K77" s="47"/>
      <c r="L77" s="47"/>
      <c r="M77" s="47"/>
      <c r="N77" s="47"/>
    </row>
    <row r="78" spans="2:14" x14ac:dyDescent="0.2">
      <c r="K78" s="47"/>
      <c r="L78" s="47"/>
      <c r="M78" s="47"/>
      <c r="N78" s="47"/>
    </row>
    <row r="79" spans="2:14" x14ac:dyDescent="0.2">
      <c r="K79" s="47"/>
      <c r="L79" s="47"/>
      <c r="M79" s="47"/>
      <c r="N79" s="47"/>
    </row>
    <row r="80" spans="2:14" x14ac:dyDescent="0.2">
      <c r="K80" s="47"/>
      <c r="L80" s="47"/>
      <c r="M80" s="47"/>
      <c r="N80" s="47"/>
    </row>
    <row r="81" spans="11:14" x14ac:dyDescent="0.2">
      <c r="K81" s="47"/>
      <c r="L81" s="47"/>
      <c r="M81" s="47"/>
      <c r="N81" s="47"/>
    </row>
    <row r="82" spans="11:14" x14ac:dyDescent="0.2">
      <c r="K82" s="47"/>
      <c r="L82" s="47"/>
      <c r="M82" s="47"/>
      <c r="N82" s="47"/>
    </row>
    <row r="83" spans="11:14" x14ac:dyDescent="0.2">
      <c r="K83" s="47"/>
      <c r="L83" s="47"/>
      <c r="M83" s="47"/>
      <c r="N83" s="47"/>
    </row>
    <row r="84" spans="11:14" x14ac:dyDescent="0.2">
      <c r="K84" s="47"/>
      <c r="L84" s="47"/>
      <c r="M84" s="47"/>
      <c r="N84" s="47"/>
    </row>
    <row r="85" spans="11:14" x14ac:dyDescent="0.2">
      <c r="K85" s="47"/>
      <c r="L85" s="47"/>
      <c r="M85" s="47"/>
      <c r="N85" s="47"/>
    </row>
    <row r="86" spans="11:14" x14ac:dyDescent="0.2">
      <c r="K86" s="47"/>
      <c r="L86" s="47"/>
      <c r="M86" s="47"/>
      <c r="N86" s="47"/>
    </row>
    <row r="87" spans="11:14" x14ac:dyDescent="0.2">
      <c r="K87" s="47"/>
      <c r="L87" s="47"/>
      <c r="M87" s="47"/>
      <c r="N87" s="47"/>
    </row>
    <row r="88" spans="11:14" x14ac:dyDescent="0.2">
      <c r="K88" s="47"/>
      <c r="L88" s="47"/>
      <c r="M88" s="47"/>
      <c r="N88" s="47"/>
    </row>
    <row r="89" spans="11:14" x14ac:dyDescent="0.2">
      <c r="K89" s="47"/>
      <c r="L89" s="47"/>
      <c r="M89" s="47"/>
      <c r="N89" s="47"/>
    </row>
    <row r="90" spans="11:14" x14ac:dyDescent="0.2">
      <c r="K90" s="47"/>
      <c r="L90" s="47"/>
      <c r="M90" s="47"/>
      <c r="N90" s="47"/>
    </row>
    <row r="91" spans="11:14" x14ac:dyDescent="0.2">
      <c r="K91" s="47"/>
      <c r="L91" s="47"/>
      <c r="M91" s="47"/>
      <c r="N91" s="47"/>
    </row>
    <row r="92" spans="11:14" x14ac:dyDescent="0.2">
      <c r="K92" s="47"/>
      <c r="L92" s="47"/>
      <c r="M92" s="47"/>
      <c r="N92" s="47"/>
    </row>
    <row r="93" spans="11:14" x14ac:dyDescent="0.2">
      <c r="K93" s="47"/>
      <c r="L93" s="47"/>
      <c r="M93" s="47"/>
      <c r="N93" s="47"/>
    </row>
    <row r="94" spans="11:14" x14ac:dyDescent="0.2">
      <c r="K94" s="47"/>
      <c r="L94" s="47"/>
      <c r="M94" s="47"/>
      <c r="N94" s="47"/>
    </row>
    <row r="95" spans="11:14" x14ac:dyDescent="0.2">
      <c r="K95" s="47"/>
      <c r="L95" s="47"/>
      <c r="M95" s="47"/>
      <c r="N95" s="47"/>
    </row>
    <row r="96" spans="11:14" x14ac:dyDescent="0.2">
      <c r="K96" s="47"/>
      <c r="L96" s="47"/>
      <c r="M96" s="47"/>
      <c r="N96" s="47"/>
    </row>
    <row r="97" spans="11:14" x14ac:dyDescent="0.2">
      <c r="K97" s="47"/>
      <c r="L97" s="47"/>
      <c r="M97" s="47"/>
      <c r="N97" s="47"/>
    </row>
    <row r="98" spans="11:14" x14ac:dyDescent="0.2">
      <c r="K98" s="47"/>
      <c r="L98" s="47"/>
      <c r="M98" s="47"/>
      <c r="N98" s="47"/>
    </row>
    <row r="99" spans="11:14" x14ac:dyDescent="0.2">
      <c r="K99" s="47"/>
      <c r="L99" s="47"/>
      <c r="M99" s="47"/>
      <c r="N99" s="47"/>
    </row>
    <row r="100" spans="11:14" x14ac:dyDescent="0.2">
      <c r="K100" s="47"/>
      <c r="L100" s="47"/>
      <c r="M100" s="47"/>
      <c r="N100" s="47"/>
    </row>
    <row r="101" spans="11:14" x14ac:dyDescent="0.2">
      <c r="K101" s="47"/>
      <c r="L101" s="47"/>
      <c r="M101" s="47"/>
      <c r="N101" s="47"/>
    </row>
    <row r="102" spans="11:14" x14ac:dyDescent="0.2">
      <c r="K102" s="47"/>
      <c r="L102" s="47"/>
      <c r="M102" s="47"/>
      <c r="N102" s="47"/>
    </row>
    <row r="103" spans="11:14" x14ac:dyDescent="0.2">
      <c r="K103" s="47"/>
      <c r="L103" s="47"/>
      <c r="M103" s="47"/>
      <c r="N103" s="47"/>
    </row>
    <row r="104" spans="11:14" x14ac:dyDescent="0.2">
      <c r="K104" s="47"/>
      <c r="L104" s="47"/>
      <c r="M104" s="47"/>
      <c r="N104" s="47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16:32:34</KDate>
  <Classification>MIS Internal</Classification>
  <Subclassification/>
  <HostName>MUMCMP01323</HostName>
  <Domain_User>CANARAROBECOMF/628</Domain_User>
  <IPAdd>192.9.198.194</IPAdd>
  <FilePath>Book20</FilePath>
  <KID>109819A0F0A5638717779546740541</KID>
  <UniqueName/>
  <Suggested/>
  <Justification/>
</Klassify>
</file>

<file path=customXml/itemProps1.xml><?xml version="1.0" encoding="utf-8"?>
<ds:datastoreItem xmlns:ds="http://schemas.openxmlformats.org/officeDocument/2006/customXml" ds:itemID="{53294D19-3526-4B4D-AD16-03FE7ECDB4E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2025-01-06T11:02:33Z</dcterms:created>
  <dcterms:modified xsi:type="dcterms:W3CDTF">2025-01-06T11:02:34Z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109819A0F0A5638717779546740541</vt:lpwstr>
  </property>
</Properties>
</file>