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E3A9A3B9-5A26-4252-A881-C9A09674E9E0}" xr6:coauthVersionLast="47" xr6:coauthVersionMax="47" xr10:uidLastSave="{00000000-0000-0000-0000-000000000000}"/>
  <bookViews>
    <workbookView xWindow="-120" yWindow="-120" windowWidth="20730" windowHeight="11160" xr2:uid="{089ED967-C721-439C-8F51-9A6865B5ED28}"/>
  </bookViews>
  <sheets>
    <sheet name="M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8" i="1" l="1"/>
  <c r="G99" i="1" s="1"/>
  <c r="F98" i="1"/>
  <c r="F99" i="1" s="1"/>
  <c r="G95" i="1"/>
  <c r="F95" i="1"/>
  <c r="G92" i="1"/>
  <c r="F92" i="1"/>
  <c r="G78" i="1"/>
  <c r="G79" i="1" s="1"/>
  <c r="F78" i="1"/>
  <c r="F79" i="1" s="1"/>
  <c r="G73" i="1"/>
  <c r="G74" i="1" s="1"/>
  <c r="F73" i="1"/>
  <c r="F74" i="1" s="1"/>
  <c r="G51" i="1"/>
  <c r="G52" i="1" s="1"/>
  <c r="F51" i="1"/>
  <c r="F52" i="1" s="1"/>
  <c r="F100" i="1" l="1"/>
  <c r="G100" i="1"/>
</calcChain>
</file>

<file path=xl/sharedStrings.xml><?xml version="1.0" encoding="utf-8"?>
<sst xmlns="http://schemas.openxmlformats.org/spreadsheetml/2006/main" count="309" uniqueCount="212">
  <si>
    <t>CANARA ROBECO CONSERVATIVE HYBRID FUND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</si>
  <si>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</si>
  <si>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</si>
  <si>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</si>
  <si>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</si>
  <si>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</si>
  <si>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</si>
  <si>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</si>
  <si>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</si>
  <si>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</si>
  <si>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Apr'24</t>
  </si>
  <si>
    <t>Benchmark Risk-o-meter Level- Apr'24</t>
  </si>
  <si>
    <t>Scheme Risk-o-meter Level- Mar'24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</si>
  <si>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</si>
  <si>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</si>
  <si>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</si>
  <si>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</si>
  <si>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</si>
  <si>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</si>
  <si>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</si>
  <si>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</si>
  <si>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Reliance Industries Ltd</t>
  </si>
  <si>
    <t>INE002A01018</t>
  </si>
  <si>
    <t>Petroleum Products</t>
  </si>
  <si>
    <t>Larsen &amp; Toubro Ltd</t>
  </si>
  <si>
    <t>INE018A01030</t>
  </si>
  <si>
    <t>Construction</t>
  </si>
  <si>
    <t>Bajaj Finance Ltd</t>
  </si>
  <si>
    <t>INE296A01024</t>
  </si>
  <si>
    <t>Finance</t>
  </si>
  <si>
    <t>State Bank of India</t>
  </si>
  <si>
    <t>INE062A01020</t>
  </si>
  <si>
    <t>Bharti Airtel Ltd</t>
  </si>
  <si>
    <t>INE397D01024</t>
  </si>
  <si>
    <t>Telecom - Services</t>
  </si>
  <si>
    <t>Benchmark: CRISIL Hybrid 85+15 - Conservative Index</t>
  </si>
  <si>
    <t>Infosys Ltd</t>
  </si>
  <si>
    <t>INE009A01021</t>
  </si>
  <si>
    <t>IT - Software</t>
  </si>
  <si>
    <t>NTPC Ltd</t>
  </si>
  <si>
    <t>INE733E01010</t>
  </si>
  <si>
    <t>Power</t>
  </si>
  <si>
    <t>Uno Minda Ltd</t>
  </si>
  <si>
    <t>INE405E01023</t>
  </si>
  <si>
    <t>Auto Components</t>
  </si>
  <si>
    <t>Mid Cap</t>
  </si>
  <si>
    <t>Jupiter Life Line Hospitals Ltd</t>
  </si>
  <si>
    <t>INE682M01012</t>
  </si>
  <si>
    <t>Healthcare Services</t>
  </si>
  <si>
    <t>Small Cap</t>
  </si>
  <si>
    <t>Brigade Enterprises Ltd</t>
  </si>
  <si>
    <t>INE791I01019</t>
  </si>
  <si>
    <t>Realty</t>
  </si>
  <si>
    <t>United Spirits Ltd</t>
  </si>
  <si>
    <t>INE854D01024</t>
  </si>
  <si>
    <t>Beverages</t>
  </si>
  <si>
    <t>Multi Commodity Exchange Of India Ltd</t>
  </si>
  <si>
    <t>INE745G01035</t>
  </si>
  <si>
    <t>Capital Markets</t>
  </si>
  <si>
    <t>REC Ltd</t>
  </si>
  <si>
    <t>INE020B01018</t>
  </si>
  <si>
    <t>SBI Life Insurance Co Ltd</t>
  </si>
  <si>
    <t>INE123W01016</t>
  </si>
  <si>
    <t>Insurance</t>
  </si>
  <si>
    <t>Tata Consultancy Services Ltd</t>
  </si>
  <si>
    <t>INE467B01029</t>
  </si>
  <si>
    <t>Sona Blw Precision Forgings Ltd</t>
  </si>
  <si>
    <t>INE073K01018</t>
  </si>
  <si>
    <t>ICICI Lombard General Insurance Co Ltd</t>
  </si>
  <si>
    <t>INE765G01017</t>
  </si>
  <si>
    <t>GMM Pfaudler Ltd</t>
  </si>
  <si>
    <t>INE541A01023</t>
  </si>
  <si>
    <t>Industrial Manufacturing</t>
  </si>
  <si>
    <t>Ltimindtree Ltd</t>
  </si>
  <si>
    <t>INE214T01019</t>
  </si>
  <si>
    <t>Titagarh Rail Systems Ltd</t>
  </si>
  <si>
    <t>INE615H01020</t>
  </si>
  <si>
    <t>Alembic Pharmaceuticals Ltd</t>
  </si>
  <si>
    <t>INE901L01018</t>
  </si>
  <si>
    <t>Pharmaceuticals &amp; Biotechnology</t>
  </si>
  <si>
    <t>HCL Technologies Ltd</t>
  </si>
  <si>
    <t>INE860A01027</t>
  </si>
  <si>
    <t>Apollo Hospitals Enterprise Ltd</t>
  </si>
  <si>
    <t>INE437A01024</t>
  </si>
  <si>
    <t>Prudent Corporate Advisory Services Ltd</t>
  </si>
  <si>
    <t>INE00F201020</t>
  </si>
  <si>
    <t>J.B. Chemicals &amp; Pharmaceuticals Ltd</t>
  </si>
  <si>
    <t>INE572A01036</t>
  </si>
  <si>
    <t>Great Eastern Shipping Co Ltd</t>
  </si>
  <si>
    <t>INE017A01032</t>
  </si>
  <si>
    <t>Transport Services</t>
  </si>
  <si>
    <t>Vinati Organics Ltd</t>
  </si>
  <si>
    <t>INE410B01037</t>
  </si>
  <si>
    <t>Chemicals &amp; Petrochemicals</t>
  </si>
  <si>
    <t>Deepak Nitrite Ltd</t>
  </si>
  <si>
    <t>INE288B01029</t>
  </si>
  <si>
    <t>EIH Ltd</t>
  </si>
  <si>
    <t>INE230A01023</t>
  </si>
  <si>
    <t>Leisure Services</t>
  </si>
  <si>
    <t>Mankind Pharma Ltd</t>
  </si>
  <si>
    <t>INE634S01028</t>
  </si>
  <si>
    <t>Innova Captab Ltd</t>
  </si>
  <si>
    <t>INE0DUT01020</t>
  </si>
  <si>
    <t>Procter &amp; Gamble Hygiene and Health Care Ltd</t>
  </si>
  <si>
    <t>INE179A01014</t>
  </si>
  <si>
    <t>Personal Products</t>
  </si>
  <si>
    <t>KEC International Ltd</t>
  </si>
  <si>
    <t>INE389H01022</t>
  </si>
  <si>
    <t>Max Healthcare Institute Ltd</t>
  </si>
  <si>
    <t>INE027H01010</t>
  </si>
  <si>
    <t>KSB Ltd</t>
  </si>
  <si>
    <t>INE999A01015</t>
  </si>
  <si>
    <t>Industrial Products</t>
  </si>
  <si>
    <t>Dr. Lal Path Labs Ltd</t>
  </si>
  <si>
    <t>INE600L01024</t>
  </si>
  <si>
    <t>Navin Fluorine International Ltd</t>
  </si>
  <si>
    <t>INE048G01026</t>
  </si>
  <si>
    <t>Mrs Bectors Food Specialities Ltd</t>
  </si>
  <si>
    <t>INE495P01012</t>
  </si>
  <si>
    <t>Food Products</t>
  </si>
  <si>
    <t>MOIL Ltd</t>
  </si>
  <si>
    <t>INE490G01020</t>
  </si>
  <si>
    <t>Minerals &amp; Mining</t>
  </si>
  <si>
    <t>Century Textile &amp; Industries Ltd</t>
  </si>
  <si>
    <t>INE055A01016</t>
  </si>
  <si>
    <t>Paper, Forest &amp; Jute Products</t>
  </si>
  <si>
    <t>Balrampur Chini Mills Ltd</t>
  </si>
  <si>
    <t>INE119A01028</t>
  </si>
  <si>
    <t>Agricultural Food &amp; Other Products</t>
  </si>
  <si>
    <t>Westlife Foodworld Ltd</t>
  </si>
  <si>
    <t>INE274F01020</t>
  </si>
  <si>
    <t>Sub Total</t>
  </si>
  <si>
    <t>Total</t>
  </si>
  <si>
    <t>Debt Instruments</t>
  </si>
  <si>
    <t>8.45% Indian Railway Finance Corporation Ltd (04/12/2028) **</t>
  </si>
  <si>
    <t>INE053F07AY7</t>
  </si>
  <si>
    <t>CRISIL AAA</t>
  </si>
  <si>
    <t>8.25% Kotak Mahindra Prime Ltd (20/06/2025) **</t>
  </si>
  <si>
    <t>INE916DA7SG3</t>
  </si>
  <si>
    <t>7.79% Small Industries Development Bank Of India (14/05/2027)</t>
  </si>
  <si>
    <t>INE556F08KM1</t>
  </si>
  <si>
    <t>7.63% Grasim industries Ltd (01/12/2027) **</t>
  </si>
  <si>
    <t>INE047A08208</t>
  </si>
  <si>
    <t>5.39% Sundaram Finance Ltd (21/06/2024) **</t>
  </si>
  <si>
    <t>INE660A07QX8</t>
  </si>
  <si>
    <t>ICRA AAA</t>
  </si>
  <si>
    <t>7.50% HDFC Bank Ltd (08/01/2025) **</t>
  </si>
  <si>
    <t>INE040A08906</t>
  </si>
  <si>
    <t>7.59% Small Industries Development Bank Of India (10/02/2026) **</t>
  </si>
  <si>
    <t>INE556F08KG3</t>
  </si>
  <si>
    <t>7.57% National Bank For Agriculture &amp; Rural Development (19/03/2026) **</t>
  </si>
  <si>
    <t>INE261F08DW2</t>
  </si>
  <si>
    <t>7.96% HDB Financial Services Ltd (17/11/2025) **</t>
  </si>
  <si>
    <t>INE756I07EM6</t>
  </si>
  <si>
    <t>CARE AAA</t>
  </si>
  <si>
    <t>7.61% LIC Housing Finance Ltd (30/07/2025) **</t>
  </si>
  <si>
    <t>INE115A07PW7</t>
  </si>
  <si>
    <t>7.62% National Bank For Agriculture &amp; Rural Development (31/01/2028) **</t>
  </si>
  <si>
    <t>INE261F08DV4</t>
  </si>
  <si>
    <t>7.44% Small Industries Development Bank Of India (04/09/2026) **</t>
  </si>
  <si>
    <t>INE556F08KI9</t>
  </si>
  <si>
    <t>6.30% HDB Financial Services Ltd (17/03/2025) **</t>
  </si>
  <si>
    <t>INE756I07ED5</t>
  </si>
  <si>
    <t>7.99% HDFC Bank Ltd (11/07/2024) **</t>
  </si>
  <si>
    <t>INE040A08609</t>
  </si>
  <si>
    <t>7.70% HDB Financial Services Ltd (11/08/2025) **</t>
  </si>
  <si>
    <t>INE756I07EG8</t>
  </si>
  <si>
    <t>8.55% HDFC Bank Ltd (27/03/2029) **</t>
  </si>
  <si>
    <t>INE040A08724</t>
  </si>
  <si>
    <t>5.23% National Bank For Agriculture &amp; Rural Development (31/01/2025)</t>
  </si>
  <si>
    <t>INE261F08DI1</t>
  </si>
  <si>
    <t>7.51% REC Ltd (31/07/2026) **</t>
  </si>
  <si>
    <t>INE020B08EI8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</si>
  <si>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</si>
  <si>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</si>
  <si>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</si>
  <si>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</si>
  <si>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</si>
  <si>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</si>
  <si>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7.06% GOI 2028 (10-APR-2028)</t>
  </si>
  <si>
    <t>IN0020230010</t>
  </si>
  <si>
    <t>Sovereign</t>
  </si>
  <si>
    <t>7.18% GOI 2037 (24-JUL-2037)</t>
  </si>
  <si>
    <t>IN0020230077</t>
  </si>
  <si>
    <t>7.17% GOI 2030 (17-APR-2030)</t>
  </si>
  <si>
    <t>IN0020230036</t>
  </si>
  <si>
    <t>7.10% GOI 2034 (08-APR-2034)</t>
  </si>
  <si>
    <t>IN0020240019</t>
  </si>
  <si>
    <t>7.18% GOI 2037 (14-AUG-2033)</t>
  </si>
  <si>
    <t>IN0020230085</t>
  </si>
  <si>
    <t>7.32% GOI 2073 (13-NOV-2030)</t>
  </si>
  <si>
    <t>IN0020230135</t>
  </si>
  <si>
    <t>7.25% GOI 2063 (12-JUN-2063)</t>
  </si>
  <si>
    <t>IN0020230044</t>
  </si>
  <si>
    <t>GOI FRB 30-OCT-34</t>
  </si>
  <si>
    <t>IN0020210137</t>
  </si>
  <si>
    <t>7.10% GOI 18-APR-29</t>
  </si>
  <si>
    <t>IN0020220011</t>
  </si>
  <si>
    <t>GOI FRB 2033 (22-SEP-2033)</t>
  </si>
  <si>
    <t>IN0020200120</t>
  </si>
  <si>
    <t>7.72% INDIA GOVERNMENT 26-OCT-55</t>
  </si>
  <si>
    <t>IN0020150077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</si>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</sst>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3" fontId="3" fillId="3" borderId="13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14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5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0" fontId="9" fillId="3" borderId="20" xfId="0" applyFont="1" applyFill="1" applyBorder="1"/>
    <xf numFmtId="4" fontId="9" fillId="3" borderId="20" xfId="0" applyNumberFormat="1" applyFont="1" applyFill="1" applyBorder="1"/>
    <xf numFmtId="4" fontId="9" fillId="3" borderId="0" xfId="0" applyNumberFormat="1" applyFont="1" applyFill="1"/>
    <xf numFmtId="0" fontId="9" fillId="3" borderId="21" xfId="0" applyFont="1" applyFill="1" applyBorder="1"/>
    <xf numFmtId="0" fontId="3" fillId="3" borderId="21" xfId="0" applyFont="1" applyFill="1" applyBorder="1"/>
    <xf numFmtId="4" fontId="3" fillId="3" borderId="21" xfId="0" applyNumberFormat="1" applyFont="1" applyFill="1" applyBorder="1"/>
    <xf numFmtId="0" fontId="9" fillId="3" borderId="11" xfId="0" applyFont="1" applyFill="1" applyBorder="1"/>
    <xf numFmtId="4" fontId="9" fillId="3" borderId="16" xfId="0" applyNumberFormat="1" applyFont="1" applyFill="1" applyBorder="1"/>
    <xf numFmtId="0" fontId="9" fillId="3" borderId="22" xfId="0" applyFont="1" applyFill="1" applyBorder="1"/>
    <xf numFmtId="4" fontId="9" fillId="3" borderId="22" xfId="0" applyNumberFormat="1" applyFont="1" applyFill="1" applyBorder="1"/>
    <xf numFmtId="0" fontId="3" fillId="3" borderId="23" xfId="0" applyFont="1" applyFill="1" applyBorder="1"/>
    <xf numFmtId="3" fontId="3" fillId="3" borderId="23" xfId="0" applyNumberFormat="1" applyFont="1" applyFill="1" applyBorder="1"/>
    <xf numFmtId="4" fontId="3" fillId="3" borderId="23" xfId="0" applyNumberFormat="1" applyFont="1" applyFill="1" applyBorder="1"/>
    <xf numFmtId="0" fontId="9" fillId="3" borderId="24" xfId="0" applyFont="1" applyFill="1" applyBorder="1"/>
    <xf numFmtId="4" fontId="9" fillId="3" borderId="24" xfId="0" applyNumberFormat="1" applyFont="1" applyFill="1" applyBorder="1"/>
    <xf numFmtId="0" fontId="9" fillId="3" borderId="25" xfId="0" applyFont="1" applyFill="1" applyBorder="1"/>
    <xf numFmtId="4" fontId="9" fillId="3" borderId="25" xfId="0" applyNumberFormat="1" applyFont="1" applyFill="1" applyBorder="1"/>
    <xf numFmtId="0" fontId="9" fillId="3" borderId="9" xfId="0" applyFont="1" applyFill="1" applyBorder="1"/>
    <xf numFmtId="4" fontId="9" fillId="3" borderId="9" xfId="0" applyNumberFormat="1" applyFont="1" applyFill="1" applyBorder="1"/>
    <xf numFmtId="0" fontId="9" fillId="3" borderId="0" xfId="0" applyFont="1" applyFill="1"/>
    <xf numFmtId="0" fontId="10" fillId="4" borderId="26" xfId="0" applyFont="1" applyFill="1" applyBorder="1"/>
    <xf numFmtId="2" fontId="9" fillId="3" borderId="27" xfId="0" applyNumberFormat="1" applyFont="1" applyFill="1" applyBorder="1"/>
    <xf numFmtId="10" fontId="9" fillId="3" borderId="27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161925</xdr:colOff>
      <xdr:row>4</xdr:row>
      <xdr:rowOff>28575</xdr:rowOff>
    </xdr:from>
    <xdr:ext cx="1743075" cy="1181100"/>
    <xdr:pic>
      <xdr:nvPicPr>
        <xdr:cNvPr id="2" name="Picture 1">
          <a:extLst>
            <a:ext uri="{FF2B5EF4-FFF2-40B4-BE49-F238E27FC236}">
              <a16:creationId xmlns:a16="http://schemas.microsoft.com/office/drawing/2014/main" id="{F1E7678A-9D5C-4CB1-B76B-A58A7AC01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63625" y="1019175"/>
          <a:ext cx="1743075" cy="1181100"/>
        </a:xfrm>
        <a:prstGeom prst="rect">
          <a:avLst/>
        </a:prstGeom>
      </xdr:spPr>
    </xdr:pic>
    <xdr:clientData/>
  </xdr:oneCellAnchor>
  <xdr:twoCellAnchor>
    <xdr:from>
      <xdr:col>10</xdr:col>
      <xdr:colOff>228600</xdr:colOff>
      <xdr:row>4</xdr:row>
      <xdr:rowOff>28575</xdr:rowOff>
    </xdr:from>
    <xdr:to>
      <xdr:col>10</xdr:col>
      <xdr:colOff>1933576</xdr:colOff>
      <xdr:row>11</xdr:row>
      <xdr:rowOff>123825</xdr:rowOff>
    </xdr:to>
    <xdr:pic>
      <xdr:nvPicPr>
        <xdr:cNvPr id="3" name="Picture 47" descr="image001">
          <a:extLst>
            <a:ext uri="{FF2B5EF4-FFF2-40B4-BE49-F238E27FC236}">
              <a16:creationId xmlns:a16="http://schemas.microsoft.com/office/drawing/2014/main" id="{62B5892A-FE61-4FAB-8258-EB69AD800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5275" y="1019175"/>
          <a:ext cx="1704976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54909</xdr:colOff>
      <xdr:row>4</xdr:row>
      <xdr:rowOff>37540</xdr:rowOff>
    </xdr:from>
    <xdr:to>
      <xdr:col>12</xdr:col>
      <xdr:colOff>1946463</xdr:colOff>
      <xdr:row>11</xdr:row>
      <xdr:rowOff>137272</xdr:rowOff>
    </xdr:to>
    <xdr:pic>
      <xdr:nvPicPr>
        <xdr:cNvPr id="4" name="Picture 47" descr="image001">
          <a:extLst>
            <a:ext uri="{FF2B5EF4-FFF2-40B4-BE49-F238E27FC236}">
              <a16:creationId xmlns:a16="http://schemas.microsoft.com/office/drawing/2014/main" id="{D3234389-B661-45DB-B9A9-FB03C0263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5459" y="1028140"/>
          <a:ext cx="1891554" cy="1166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5E14A-BDAC-4923-B26F-A61B1D347DDC}">
  <dimension ref="B1:M110"/>
  <sheetViews>
    <sheetView tabSelected="1" workbookViewId="0">
      <selection activeCell="B1" sqref="B1:I1"/>
    </sheetView>
  </sheetViews>
  <sheetFormatPr defaultRowHeight="12" x14ac:dyDescent="0.2"/>
  <cols>
    <col min="1" max="1" width="9.140625" style="4"/>
    <col min="2" max="2" width="60.28515625" style="4" bestFit="1" customWidth="1"/>
    <col min="3" max="3" width="13.85546875" style="4" bestFit="1" customWidth="1"/>
    <col min="4" max="4" width="28.42578125" style="4" bestFit="1" customWidth="1"/>
    <col min="5" max="5" width="8.85546875" style="4" bestFit="1" customWidth="1"/>
    <col min="6" max="6" width="15.28515625" style="9" bestFit="1" customWidth="1"/>
    <col min="7" max="7" width="7.42578125" style="9" bestFit="1" customWidth="1"/>
    <col min="8" max="8" width="13.5703125" style="9" customWidth="1"/>
    <col min="9" max="9" width="6.5703125" style="9" bestFit="1" customWidth="1"/>
    <col min="10" max="10" width="9" style="3" customWidth="1"/>
    <col min="11" max="11" width="31.5703125" style="3" customWidth="1"/>
    <col min="12" max="12" width="33.42578125" style="3" customWidth="1"/>
    <col min="13" max="13" width="31.42578125" style="3" customWidth="1"/>
    <col min="14" max="16384" width="9.140625" style="4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3" ht="16.5" thickBot="1" x14ac:dyDescent="0.25">
      <c r="B3" s="5" t="s">
        <v>1</v>
      </c>
      <c r="C3" s="6"/>
      <c r="D3" s="7"/>
      <c r="E3" s="7"/>
      <c r="F3" s="8"/>
      <c r="G3" s="8"/>
      <c r="H3" s="8"/>
    </row>
    <row r="4" spans="2:13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I4" s="13" t="s">
        <v>9</v>
      </c>
      <c r="K4" s="14" t="s">
        <v>10</v>
      </c>
      <c r="L4" s="14" t="s">
        <v>11</v>
      </c>
      <c r="M4" s="14" t="s">
        <v>12</v>
      </c>
    </row>
    <row r="5" spans="2:13" x14ac:dyDescent="0.2">
      <c r="B5" s="15" t="s">
        <v>13</v>
      </c>
      <c r="C5" s="16"/>
      <c r="D5" s="16"/>
      <c r="E5" s="16"/>
      <c r="F5" s="17"/>
      <c r="G5" s="17"/>
      <c r="H5" s="17"/>
      <c r="I5" s="18"/>
      <c r="K5" s="19"/>
      <c r="L5" s="19"/>
      <c r="M5" s="20"/>
    </row>
    <row r="6" spans="2:13" x14ac:dyDescent="0.2">
      <c r="B6" s="21" t="s">
        <v>14</v>
      </c>
      <c r="C6" s="22"/>
      <c r="D6" s="22"/>
      <c r="E6" s="22"/>
      <c r="F6" s="23"/>
      <c r="G6" s="23"/>
      <c r="H6" s="23"/>
      <c r="I6" s="24"/>
      <c r="K6" s="25"/>
      <c r="L6" s="25"/>
      <c r="M6" s="20"/>
    </row>
    <row r="7" spans="2:13" x14ac:dyDescent="0.2">
      <c r="B7" s="26" t="s">
        <v>15</v>
      </c>
      <c r="C7" s="22" t="s">
        <v>16</v>
      </c>
      <c r="D7" s="22" t="s">
        <v>17</v>
      </c>
      <c r="E7" s="27">
        <v>146032</v>
      </c>
      <c r="F7" s="23">
        <v>2219.83</v>
      </c>
      <c r="G7" s="23">
        <v>2.2599999999999998</v>
      </c>
      <c r="H7" s="23" t="s">
        <v>18</v>
      </c>
      <c r="I7" s="24"/>
      <c r="K7" s="25"/>
      <c r="L7" s="25"/>
      <c r="M7" s="20"/>
    </row>
    <row r="8" spans="2:13" x14ac:dyDescent="0.2">
      <c r="B8" s="26" t="s">
        <v>19</v>
      </c>
      <c r="C8" s="22" t="s">
        <v>20</v>
      </c>
      <c r="D8" s="22" t="s">
        <v>17</v>
      </c>
      <c r="E8" s="27">
        <v>177914</v>
      </c>
      <c r="F8" s="23">
        <v>2046.72</v>
      </c>
      <c r="G8" s="23">
        <v>2.08</v>
      </c>
      <c r="H8" s="23" t="s">
        <v>18</v>
      </c>
      <c r="I8" s="24"/>
      <c r="K8" s="25"/>
      <c r="L8" s="25"/>
      <c r="M8" s="20"/>
    </row>
    <row r="9" spans="2:13" x14ac:dyDescent="0.2">
      <c r="B9" s="26" t="s">
        <v>21</v>
      </c>
      <c r="C9" s="22" t="s">
        <v>22</v>
      </c>
      <c r="D9" s="22" t="s">
        <v>23</v>
      </c>
      <c r="E9" s="27">
        <v>51154</v>
      </c>
      <c r="F9" s="23">
        <v>1500.86</v>
      </c>
      <c r="G9" s="23">
        <v>1.53</v>
      </c>
      <c r="H9" s="23" t="s">
        <v>18</v>
      </c>
      <c r="I9" s="24"/>
      <c r="K9" s="25"/>
      <c r="L9" s="25"/>
      <c r="M9" s="20"/>
    </row>
    <row r="10" spans="2:13" x14ac:dyDescent="0.2">
      <c r="B10" s="26" t="s">
        <v>24</v>
      </c>
      <c r="C10" s="22" t="s">
        <v>25</v>
      </c>
      <c r="D10" s="22" t="s">
        <v>26</v>
      </c>
      <c r="E10" s="27">
        <v>34330</v>
      </c>
      <c r="F10" s="23">
        <v>1233.92</v>
      </c>
      <c r="G10" s="23">
        <v>1.25</v>
      </c>
      <c r="H10" s="23" t="s">
        <v>18</v>
      </c>
      <c r="I10" s="24"/>
      <c r="K10" s="25"/>
      <c r="L10" s="25"/>
      <c r="M10" s="20"/>
    </row>
    <row r="11" spans="2:13" x14ac:dyDescent="0.2">
      <c r="B11" s="26" t="s">
        <v>27</v>
      </c>
      <c r="C11" s="22" t="s">
        <v>28</v>
      </c>
      <c r="D11" s="22" t="s">
        <v>29</v>
      </c>
      <c r="E11" s="27">
        <v>16500</v>
      </c>
      <c r="F11" s="23">
        <v>1142.3900000000001</v>
      </c>
      <c r="G11" s="23">
        <v>1.1599999999999999</v>
      </c>
      <c r="H11" s="23" t="s">
        <v>18</v>
      </c>
      <c r="I11" s="24"/>
      <c r="K11" s="25"/>
      <c r="L11" s="25"/>
      <c r="M11" s="20"/>
    </row>
    <row r="12" spans="2:13" x14ac:dyDescent="0.2">
      <c r="B12" s="26" t="s">
        <v>30</v>
      </c>
      <c r="C12" s="22" t="s">
        <v>31</v>
      </c>
      <c r="D12" s="22" t="s">
        <v>17</v>
      </c>
      <c r="E12" s="27">
        <v>132400</v>
      </c>
      <c r="F12" s="23">
        <v>1093.96</v>
      </c>
      <c r="G12" s="23">
        <v>1.1100000000000001</v>
      </c>
      <c r="H12" s="23" t="s">
        <v>18</v>
      </c>
      <c r="I12" s="24"/>
      <c r="K12" s="28"/>
      <c r="L12" s="28"/>
      <c r="M12" s="20"/>
    </row>
    <row r="13" spans="2:13" x14ac:dyDescent="0.2">
      <c r="B13" s="26" t="s">
        <v>32</v>
      </c>
      <c r="C13" s="22" t="s">
        <v>33</v>
      </c>
      <c r="D13" s="22" t="s">
        <v>34</v>
      </c>
      <c r="E13" s="27">
        <v>80000</v>
      </c>
      <c r="F13" s="23">
        <v>1057.8399999999999</v>
      </c>
      <c r="G13" s="23">
        <v>1.08</v>
      </c>
      <c r="H13" s="23" t="s">
        <v>18</v>
      </c>
      <c r="I13" s="24"/>
      <c r="K13" s="29"/>
      <c r="L13" s="29" t="s">
        <v>35</v>
      </c>
      <c r="M13" s="29"/>
    </row>
    <row r="14" spans="2:13" x14ac:dyDescent="0.2">
      <c r="B14" s="26" t="s">
        <v>36</v>
      </c>
      <c r="C14" s="22" t="s">
        <v>37</v>
      </c>
      <c r="D14" s="22" t="s">
        <v>38</v>
      </c>
      <c r="E14" s="27">
        <v>69420</v>
      </c>
      <c r="F14" s="23">
        <v>986.15</v>
      </c>
      <c r="G14" s="23">
        <v>1</v>
      </c>
      <c r="H14" s="23" t="s">
        <v>18</v>
      </c>
      <c r="I14" s="24"/>
    </row>
    <row r="15" spans="2:13" x14ac:dyDescent="0.2">
      <c r="B15" s="26" t="s">
        <v>39</v>
      </c>
      <c r="C15" s="22" t="s">
        <v>40</v>
      </c>
      <c r="D15" s="22" t="s">
        <v>41</v>
      </c>
      <c r="E15" s="27">
        <v>250000</v>
      </c>
      <c r="F15" s="23">
        <v>908</v>
      </c>
      <c r="G15" s="23">
        <v>0.92</v>
      </c>
      <c r="H15" s="23" t="s">
        <v>18</v>
      </c>
      <c r="I15" s="24"/>
    </row>
    <row r="16" spans="2:13" x14ac:dyDescent="0.2">
      <c r="B16" s="26" t="s">
        <v>42</v>
      </c>
      <c r="C16" s="22" t="s">
        <v>43</v>
      </c>
      <c r="D16" s="22" t="s">
        <v>44</v>
      </c>
      <c r="E16" s="27">
        <v>110800</v>
      </c>
      <c r="F16" s="23">
        <v>817.7</v>
      </c>
      <c r="G16" s="23">
        <v>0.83</v>
      </c>
      <c r="H16" s="23" t="s">
        <v>45</v>
      </c>
      <c r="I16" s="24"/>
    </row>
    <row r="17" spans="2:9" x14ac:dyDescent="0.2">
      <c r="B17" s="26" t="s">
        <v>46</v>
      </c>
      <c r="C17" s="22" t="s">
        <v>47</v>
      </c>
      <c r="D17" s="22" t="s">
        <v>48</v>
      </c>
      <c r="E17" s="27">
        <v>50000</v>
      </c>
      <c r="F17" s="23">
        <v>617.08000000000004</v>
      </c>
      <c r="G17" s="23">
        <v>0.63</v>
      </c>
      <c r="H17" s="23" t="s">
        <v>49</v>
      </c>
      <c r="I17" s="24"/>
    </row>
    <row r="18" spans="2:9" x14ac:dyDescent="0.2">
      <c r="B18" s="26" t="s">
        <v>50</v>
      </c>
      <c r="C18" s="22" t="s">
        <v>51</v>
      </c>
      <c r="D18" s="22" t="s">
        <v>52</v>
      </c>
      <c r="E18" s="27">
        <v>58500</v>
      </c>
      <c r="F18" s="23">
        <v>604.25</v>
      </c>
      <c r="G18" s="23">
        <v>0.61</v>
      </c>
      <c r="H18" s="23" t="s">
        <v>49</v>
      </c>
      <c r="I18" s="24"/>
    </row>
    <row r="19" spans="2:9" x14ac:dyDescent="0.2">
      <c r="B19" s="26" t="s">
        <v>53</v>
      </c>
      <c r="C19" s="22" t="s">
        <v>54</v>
      </c>
      <c r="D19" s="22" t="s">
        <v>55</v>
      </c>
      <c r="E19" s="27">
        <v>50000</v>
      </c>
      <c r="F19" s="23">
        <v>588.5</v>
      </c>
      <c r="G19" s="23">
        <v>0.6</v>
      </c>
      <c r="H19" s="23" t="s">
        <v>18</v>
      </c>
      <c r="I19" s="24"/>
    </row>
    <row r="20" spans="2:9" x14ac:dyDescent="0.2">
      <c r="B20" s="26" t="s">
        <v>56</v>
      </c>
      <c r="C20" s="22" t="s">
        <v>57</v>
      </c>
      <c r="D20" s="22" t="s">
        <v>58</v>
      </c>
      <c r="E20" s="27">
        <v>13900</v>
      </c>
      <c r="F20" s="23">
        <v>571.15</v>
      </c>
      <c r="G20" s="23">
        <v>0.57999999999999996</v>
      </c>
      <c r="H20" s="23" t="s">
        <v>49</v>
      </c>
      <c r="I20" s="24"/>
    </row>
    <row r="21" spans="2:9" x14ac:dyDescent="0.2">
      <c r="B21" s="26" t="s">
        <v>59</v>
      </c>
      <c r="C21" s="22" t="s">
        <v>60</v>
      </c>
      <c r="D21" s="22" t="s">
        <v>29</v>
      </c>
      <c r="E21" s="27">
        <v>100000</v>
      </c>
      <c r="F21" s="23">
        <v>507.15</v>
      </c>
      <c r="G21" s="23">
        <v>0.52</v>
      </c>
      <c r="H21" s="23" t="s">
        <v>18</v>
      </c>
      <c r="I21" s="24"/>
    </row>
    <row r="22" spans="2:9" x14ac:dyDescent="0.2">
      <c r="B22" s="26" t="s">
        <v>61</v>
      </c>
      <c r="C22" s="22" t="s">
        <v>62</v>
      </c>
      <c r="D22" s="22" t="s">
        <v>63</v>
      </c>
      <c r="E22" s="27">
        <v>33000</v>
      </c>
      <c r="F22" s="23">
        <v>474.06</v>
      </c>
      <c r="G22" s="23">
        <v>0.48</v>
      </c>
      <c r="H22" s="23" t="s">
        <v>18</v>
      </c>
      <c r="I22" s="24"/>
    </row>
    <row r="23" spans="2:9" x14ac:dyDescent="0.2">
      <c r="B23" s="26" t="s">
        <v>64</v>
      </c>
      <c r="C23" s="22" t="s">
        <v>65</v>
      </c>
      <c r="D23" s="22" t="s">
        <v>38</v>
      </c>
      <c r="E23" s="27">
        <v>10844</v>
      </c>
      <c r="F23" s="23">
        <v>414.31</v>
      </c>
      <c r="G23" s="23">
        <v>0.42</v>
      </c>
      <c r="H23" s="23" t="s">
        <v>18</v>
      </c>
      <c r="I23" s="24"/>
    </row>
    <row r="24" spans="2:9" x14ac:dyDescent="0.2">
      <c r="B24" s="26" t="s">
        <v>66</v>
      </c>
      <c r="C24" s="22" t="s">
        <v>67</v>
      </c>
      <c r="D24" s="22" t="s">
        <v>44</v>
      </c>
      <c r="E24" s="27">
        <v>65588</v>
      </c>
      <c r="F24" s="23">
        <v>410.15</v>
      </c>
      <c r="G24" s="23">
        <v>0.42</v>
      </c>
      <c r="H24" s="23" t="s">
        <v>45</v>
      </c>
      <c r="I24" s="24"/>
    </row>
    <row r="25" spans="2:9" x14ac:dyDescent="0.2">
      <c r="B25" s="26" t="s">
        <v>68</v>
      </c>
      <c r="C25" s="22" t="s">
        <v>69</v>
      </c>
      <c r="D25" s="22" t="s">
        <v>63</v>
      </c>
      <c r="E25" s="27">
        <v>21000</v>
      </c>
      <c r="F25" s="23">
        <v>359.24</v>
      </c>
      <c r="G25" s="23">
        <v>0.37</v>
      </c>
      <c r="H25" s="23" t="s">
        <v>18</v>
      </c>
      <c r="I25" s="24"/>
    </row>
    <row r="26" spans="2:9" x14ac:dyDescent="0.2">
      <c r="B26" s="26" t="s">
        <v>70</v>
      </c>
      <c r="C26" s="22" t="s">
        <v>71</v>
      </c>
      <c r="D26" s="22" t="s">
        <v>72</v>
      </c>
      <c r="E26" s="27">
        <v>25000</v>
      </c>
      <c r="F26" s="23">
        <v>357.69</v>
      </c>
      <c r="G26" s="23">
        <v>0.36</v>
      </c>
      <c r="H26" s="23" t="s">
        <v>49</v>
      </c>
      <c r="I26" s="24"/>
    </row>
    <row r="27" spans="2:9" x14ac:dyDescent="0.2">
      <c r="B27" s="26" t="s">
        <v>73</v>
      </c>
      <c r="C27" s="22" t="s">
        <v>74</v>
      </c>
      <c r="D27" s="22" t="s">
        <v>38</v>
      </c>
      <c r="E27" s="27">
        <v>7500</v>
      </c>
      <c r="F27" s="23">
        <v>352.98</v>
      </c>
      <c r="G27" s="23">
        <v>0.36</v>
      </c>
      <c r="H27" s="23" t="s">
        <v>18</v>
      </c>
      <c r="I27" s="24"/>
    </row>
    <row r="28" spans="2:9" x14ac:dyDescent="0.2">
      <c r="B28" s="26" t="s">
        <v>75</v>
      </c>
      <c r="C28" s="22" t="s">
        <v>76</v>
      </c>
      <c r="D28" s="22" t="s">
        <v>72</v>
      </c>
      <c r="E28" s="27">
        <v>31300</v>
      </c>
      <c r="F28" s="23">
        <v>331.11</v>
      </c>
      <c r="G28" s="23">
        <v>0.34</v>
      </c>
      <c r="H28" s="23" t="s">
        <v>49</v>
      </c>
      <c r="I28" s="24"/>
    </row>
    <row r="29" spans="2:9" x14ac:dyDescent="0.2">
      <c r="B29" s="26" t="s">
        <v>77</v>
      </c>
      <c r="C29" s="22" t="s">
        <v>78</v>
      </c>
      <c r="D29" s="22" t="s">
        <v>79</v>
      </c>
      <c r="E29" s="27">
        <v>32500</v>
      </c>
      <c r="F29" s="23">
        <v>324.87</v>
      </c>
      <c r="G29" s="23">
        <v>0.33</v>
      </c>
      <c r="H29" s="23" t="s">
        <v>49</v>
      </c>
      <c r="I29" s="24"/>
    </row>
    <row r="30" spans="2:9" x14ac:dyDescent="0.2">
      <c r="B30" s="26" t="s">
        <v>80</v>
      </c>
      <c r="C30" s="22" t="s">
        <v>81</v>
      </c>
      <c r="D30" s="22" t="s">
        <v>38</v>
      </c>
      <c r="E30" s="27">
        <v>20000</v>
      </c>
      <c r="F30" s="23">
        <v>273.32</v>
      </c>
      <c r="G30" s="23">
        <v>0.28000000000000003</v>
      </c>
      <c r="H30" s="23" t="s">
        <v>18</v>
      </c>
      <c r="I30" s="24"/>
    </row>
    <row r="31" spans="2:9" x14ac:dyDescent="0.2">
      <c r="B31" s="26" t="s">
        <v>82</v>
      </c>
      <c r="C31" s="22" t="s">
        <v>83</v>
      </c>
      <c r="D31" s="22" t="s">
        <v>48</v>
      </c>
      <c r="E31" s="27">
        <v>4500</v>
      </c>
      <c r="F31" s="23">
        <v>267.62</v>
      </c>
      <c r="G31" s="23">
        <v>0.27</v>
      </c>
      <c r="H31" s="23" t="s">
        <v>18</v>
      </c>
      <c r="I31" s="24"/>
    </row>
    <row r="32" spans="2:9" x14ac:dyDescent="0.2">
      <c r="B32" s="26" t="s">
        <v>84</v>
      </c>
      <c r="C32" s="22" t="s">
        <v>85</v>
      </c>
      <c r="D32" s="22" t="s">
        <v>58</v>
      </c>
      <c r="E32" s="27">
        <v>16976</v>
      </c>
      <c r="F32" s="23">
        <v>262.23</v>
      </c>
      <c r="G32" s="23">
        <v>0.27</v>
      </c>
      <c r="H32" s="23" t="s">
        <v>49</v>
      </c>
      <c r="I32" s="24"/>
    </row>
    <row r="33" spans="2:9" x14ac:dyDescent="0.2">
      <c r="B33" s="26" t="s">
        <v>86</v>
      </c>
      <c r="C33" s="22" t="s">
        <v>87</v>
      </c>
      <c r="D33" s="22" t="s">
        <v>79</v>
      </c>
      <c r="E33" s="27">
        <v>13300</v>
      </c>
      <c r="F33" s="23">
        <v>253.4</v>
      </c>
      <c r="G33" s="23">
        <v>0.26</v>
      </c>
      <c r="H33" s="23" t="s">
        <v>49</v>
      </c>
      <c r="I33" s="24"/>
    </row>
    <row r="34" spans="2:9" x14ac:dyDescent="0.2">
      <c r="B34" s="26" t="s">
        <v>88</v>
      </c>
      <c r="C34" s="22" t="s">
        <v>89</v>
      </c>
      <c r="D34" s="22" t="s">
        <v>90</v>
      </c>
      <c r="E34" s="27">
        <v>23000</v>
      </c>
      <c r="F34" s="23">
        <v>250.71</v>
      </c>
      <c r="G34" s="23">
        <v>0.25</v>
      </c>
      <c r="H34" s="23" t="s">
        <v>49</v>
      </c>
      <c r="I34" s="24"/>
    </row>
    <row r="35" spans="2:9" x14ac:dyDescent="0.2">
      <c r="B35" s="26" t="s">
        <v>91</v>
      </c>
      <c r="C35" s="22" t="s">
        <v>92</v>
      </c>
      <c r="D35" s="22" t="s">
        <v>93</v>
      </c>
      <c r="E35" s="27">
        <v>15000</v>
      </c>
      <c r="F35" s="23">
        <v>245.49</v>
      </c>
      <c r="G35" s="23">
        <v>0.25</v>
      </c>
      <c r="H35" s="23" t="s">
        <v>49</v>
      </c>
      <c r="I35" s="24"/>
    </row>
    <row r="36" spans="2:9" x14ac:dyDescent="0.2">
      <c r="B36" s="26" t="s">
        <v>94</v>
      </c>
      <c r="C36" s="22" t="s">
        <v>95</v>
      </c>
      <c r="D36" s="22" t="s">
        <v>93</v>
      </c>
      <c r="E36" s="27">
        <v>10000</v>
      </c>
      <c r="F36" s="23">
        <v>243.06</v>
      </c>
      <c r="G36" s="23">
        <v>0.25</v>
      </c>
      <c r="H36" s="23" t="s">
        <v>45</v>
      </c>
      <c r="I36" s="24"/>
    </row>
    <row r="37" spans="2:9" x14ac:dyDescent="0.2">
      <c r="B37" s="26" t="s">
        <v>96</v>
      </c>
      <c r="C37" s="22" t="s">
        <v>97</v>
      </c>
      <c r="D37" s="22" t="s">
        <v>98</v>
      </c>
      <c r="E37" s="27">
        <v>50000</v>
      </c>
      <c r="F37" s="23">
        <v>239.18</v>
      </c>
      <c r="G37" s="23">
        <v>0.24</v>
      </c>
      <c r="H37" s="23" t="s">
        <v>49</v>
      </c>
      <c r="I37" s="24"/>
    </row>
    <row r="38" spans="2:9" x14ac:dyDescent="0.2">
      <c r="B38" s="26" t="s">
        <v>99</v>
      </c>
      <c r="C38" s="22" t="s">
        <v>100</v>
      </c>
      <c r="D38" s="22" t="s">
        <v>79</v>
      </c>
      <c r="E38" s="27">
        <v>10100</v>
      </c>
      <c r="F38" s="23">
        <v>238.8</v>
      </c>
      <c r="G38" s="23">
        <v>0.24</v>
      </c>
      <c r="H38" s="23" t="s">
        <v>18</v>
      </c>
      <c r="I38" s="24"/>
    </row>
    <row r="39" spans="2:9" x14ac:dyDescent="0.2">
      <c r="B39" s="26" t="s">
        <v>101</v>
      </c>
      <c r="C39" s="22" t="s">
        <v>102</v>
      </c>
      <c r="D39" s="22" t="s">
        <v>79</v>
      </c>
      <c r="E39" s="27">
        <v>50000</v>
      </c>
      <c r="F39" s="23">
        <v>236.55</v>
      </c>
      <c r="G39" s="23">
        <v>0.24</v>
      </c>
      <c r="H39" s="23" t="s">
        <v>49</v>
      </c>
      <c r="I39" s="24"/>
    </row>
    <row r="40" spans="2:9" x14ac:dyDescent="0.2">
      <c r="B40" s="26" t="s">
        <v>103</v>
      </c>
      <c r="C40" s="22" t="s">
        <v>104</v>
      </c>
      <c r="D40" s="22" t="s">
        <v>105</v>
      </c>
      <c r="E40" s="27">
        <v>1400</v>
      </c>
      <c r="F40" s="23">
        <v>226.38</v>
      </c>
      <c r="G40" s="23">
        <v>0.23</v>
      </c>
      <c r="H40" s="23" t="s">
        <v>45</v>
      </c>
      <c r="I40" s="24"/>
    </row>
    <row r="41" spans="2:9" x14ac:dyDescent="0.2">
      <c r="B41" s="26" t="s">
        <v>106</v>
      </c>
      <c r="C41" s="22" t="s">
        <v>107</v>
      </c>
      <c r="D41" s="22" t="s">
        <v>26</v>
      </c>
      <c r="E41" s="27">
        <v>30000</v>
      </c>
      <c r="F41" s="23">
        <v>224.64</v>
      </c>
      <c r="G41" s="23">
        <v>0.23</v>
      </c>
      <c r="H41" s="23" t="s">
        <v>49</v>
      </c>
      <c r="I41" s="24"/>
    </row>
    <row r="42" spans="2:9" x14ac:dyDescent="0.2">
      <c r="B42" s="26" t="s">
        <v>108</v>
      </c>
      <c r="C42" s="22" t="s">
        <v>109</v>
      </c>
      <c r="D42" s="22" t="s">
        <v>48</v>
      </c>
      <c r="E42" s="27">
        <v>25000</v>
      </c>
      <c r="F42" s="23">
        <v>210.08</v>
      </c>
      <c r="G42" s="23">
        <v>0.21</v>
      </c>
      <c r="H42" s="23" t="s">
        <v>45</v>
      </c>
      <c r="I42" s="24"/>
    </row>
    <row r="43" spans="2:9" x14ac:dyDescent="0.2">
      <c r="B43" s="26" t="s">
        <v>110</v>
      </c>
      <c r="C43" s="22" t="s">
        <v>111</v>
      </c>
      <c r="D43" s="22" t="s">
        <v>112</v>
      </c>
      <c r="E43" s="27">
        <v>4217</v>
      </c>
      <c r="F43" s="23">
        <v>190.27</v>
      </c>
      <c r="G43" s="23">
        <v>0.19</v>
      </c>
      <c r="H43" s="23" t="s">
        <v>49</v>
      </c>
      <c r="I43" s="24"/>
    </row>
    <row r="44" spans="2:9" x14ac:dyDescent="0.2">
      <c r="B44" s="26" t="s">
        <v>113</v>
      </c>
      <c r="C44" s="22" t="s">
        <v>114</v>
      </c>
      <c r="D44" s="22" t="s">
        <v>48</v>
      </c>
      <c r="E44" s="27">
        <v>7500</v>
      </c>
      <c r="F44" s="23">
        <v>177.93</v>
      </c>
      <c r="G44" s="23">
        <v>0.18</v>
      </c>
      <c r="H44" s="23" t="s">
        <v>49</v>
      </c>
      <c r="I44" s="24"/>
    </row>
    <row r="45" spans="2:9" x14ac:dyDescent="0.2">
      <c r="B45" s="26" t="s">
        <v>115</v>
      </c>
      <c r="C45" s="22" t="s">
        <v>116</v>
      </c>
      <c r="D45" s="22" t="s">
        <v>93</v>
      </c>
      <c r="E45" s="27">
        <v>5000</v>
      </c>
      <c r="F45" s="23">
        <v>170.96</v>
      </c>
      <c r="G45" s="23">
        <v>0.17</v>
      </c>
      <c r="H45" s="23" t="s">
        <v>49</v>
      </c>
      <c r="I45" s="24"/>
    </row>
    <row r="46" spans="2:9" x14ac:dyDescent="0.2">
      <c r="B46" s="26" t="s">
        <v>117</v>
      </c>
      <c r="C46" s="22" t="s">
        <v>118</v>
      </c>
      <c r="D46" s="22" t="s">
        <v>119</v>
      </c>
      <c r="E46" s="27">
        <v>12000</v>
      </c>
      <c r="F46" s="23">
        <v>153.16</v>
      </c>
      <c r="G46" s="23">
        <v>0.16</v>
      </c>
      <c r="H46" s="23" t="s">
        <v>49</v>
      </c>
      <c r="I46" s="24"/>
    </row>
    <row r="47" spans="2:9" x14ac:dyDescent="0.2">
      <c r="B47" s="26" t="s">
        <v>120</v>
      </c>
      <c r="C47" s="22" t="s">
        <v>121</v>
      </c>
      <c r="D47" s="22" t="s">
        <v>122</v>
      </c>
      <c r="E47" s="27">
        <v>37643</v>
      </c>
      <c r="F47" s="23">
        <v>152.91</v>
      </c>
      <c r="G47" s="23">
        <v>0.16</v>
      </c>
      <c r="H47" s="23" t="s">
        <v>49</v>
      </c>
      <c r="I47" s="24"/>
    </row>
    <row r="48" spans="2:9" x14ac:dyDescent="0.2">
      <c r="B48" s="26" t="s">
        <v>123</v>
      </c>
      <c r="C48" s="22" t="s">
        <v>124</v>
      </c>
      <c r="D48" s="22" t="s">
        <v>125</v>
      </c>
      <c r="E48" s="27">
        <v>7300</v>
      </c>
      <c r="F48" s="23">
        <v>145.79</v>
      </c>
      <c r="G48" s="23">
        <v>0.15</v>
      </c>
      <c r="H48" s="23" t="s">
        <v>49</v>
      </c>
      <c r="I48" s="24"/>
    </row>
    <row r="49" spans="2:9" x14ac:dyDescent="0.2">
      <c r="B49" s="26" t="s">
        <v>126</v>
      </c>
      <c r="C49" s="22" t="s">
        <v>127</v>
      </c>
      <c r="D49" s="22" t="s">
        <v>128</v>
      </c>
      <c r="E49" s="27">
        <v>20000</v>
      </c>
      <c r="F49" s="23">
        <v>79.11</v>
      </c>
      <c r="G49" s="23">
        <v>0.08</v>
      </c>
      <c r="H49" s="23" t="s">
        <v>49</v>
      </c>
      <c r="I49" s="24"/>
    </row>
    <row r="50" spans="2:9" x14ac:dyDescent="0.2">
      <c r="B50" s="26" t="s">
        <v>129</v>
      </c>
      <c r="C50" s="22" t="s">
        <v>130</v>
      </c>
      <c r="D50" s="22" t="s">
        <v>98</v>
      </c>
      <c r="E50" s="27">
        <v>7624</v>
      </c>
      <c r="F50" s="23">
        <v>64.650000000000006</v>
      </c>
      <c r="G50" s="23">
        <v>7.0000000000000007E-2</v>
      </c>
      <c r="H50" s="23" t="s">
        <v>49</v>
      </c>
      <c r="I50" s="24"/>
    </row>
    <row r="51" spans="2:9" x14ac:dyDescent="0.2">
      <c r="B51" s="30" t="s">
        <v>131</v>
      </c>
      <c r="C51" s="31"/>
      <c r="D51" s="31"/>
      <c r="E51" s="31"/>
      <c r="F51" s="32">
        <f>SUM(F7:F50)</f>
        <v>23226.150000000005</v>
      </c>
      <c r="G51" s="32">
        <f>SUM(G7:G50)</f>
        <v>23.62</v>
      </c>
      <c r="H51" s="33"/>
      <c r="I51" s="34"/>
    </row>
    <row r="52" spans="2:9" x14ac:dyDescent="0.2">
      <c r="B52" s="35" t="s">
        <v>132</v>
      </c>
      <c r="C52" s="35"/>
      <c r="D52" s="35"/>
      <c r="E52" s="35"/>
      <c r="F52" s="36">
        <f>F51</f>
        <v>23226.150000000005</v>
      </c>
      <c r="G52" s="36">
        <f>G51</f>
        <v>23.62</v>
      </c>
      <c r="H52" s="37"/>
      <c r="I52" s="37"/>
    </row>
    <row r="53" spans="2:9" x14ac:dyDescent="0.2">
      <c r="B53" s="38" t="s">
        <v>133</v>
      </c>
      <c r="C53" s="39"/>
      <c r="D53" s="39"/>
      <c r="E53" s="39"/>
      <c r="F53" s="40"/>
      <c r="G53" s="40"/>
      <c r="H53" s="40"/>
      <c r="I53" s="40"/>
    </row>
    <row r="54" spans="2:9" x14ac:dyDescent="0.2">
      <c r="B54" s="41" t="s">
        <v>14</v>
      </c>
      <c r="C54" s="22"/>
      <c r="D54" s="22"/>
      <c r="E54" s="22"/>
      <c r="F54" s="23"/>
      <c r="G54" s="23"/>
      <c r="H54" s="23"/>
      <c r="I54" s="23"/>
    </row>
    <row r="55" spans="2:9" x14ac:dyDescent="0.2">
      <c r="B55" s="22" t="s">
        <v>134</v>
      </c>
      <c r="C55" s="22" t="s">
        <v>135</v>
      </c>
      <c r="D55" s="22" t="s">
        <v>136</v>
      </c>
      <c r="E55" s="27">
        <v>250</v>
      </c>
      <c r="F55" s="23">
        <v>2580.06</v>
      </c>
      <c r="G55" s="23">
        <v>2.62</v>
      </c>
      <c r="H55" s="23"/>
      <c r="I55" s="23">
        <v>7.59</v>
      </c>
    </row>
    <row r="56" spans="2:9" x14ac:dyDescent="0.2">
      <c r="B56" s="22" t="s">
        <v>137</v>
      </c>
      <c r="C56" s="22" t="s">
        <v>138</v>
      </c>
      <c r="D56" s="22" t="s">
        <v>136</v>
      </c>
      <c r="E56" s="27">
        <v>2500</v>
      </c>
      <c r="F56" s="23">
        <v>2502.9699999999998</v>
      </c>
      <c r="G56" s="23">
        <v>2.54</v>
      </c>
      <c r="H56" s="23"/>
      <c r="I56" s="23">
        <v>8.1</v>
      </c>
    </row>
    <row r="57" spans="2:9" x14ac:dyDescent="0.2">
      <c r="B57" s="22" t="s">
        <v>139</v>
      </c>
      <c r="C57" s="22" t="s">
        <v>140</v>
      </c>
      <c r="D57" s="22" t="s">
        <v>136</v>
      </c>
      <c r="E57" s="27">
        <v>2500</v>
      </c>
      <c r="F57" s="23">
        <v>2500.37</v>
      </c>
      <c r="G57" s="23">
        <v>2.54</v>
      </c>
      <c r="H57" s="23"/>
      <c r="I57" s="23">
        <v>7.78</v>
      </c>
    </row>
    <row r="58" spans="2:9" x14ac:dyDescent="0.2">
      <c r="B58" s="22" t="s">
        <v>141</v>
      </c>
      <c r="C58" s="22" t="s">
        <v>142</v>
      </c>
      <c r="D58" s="22" t="s">
        <v>136</v>
      </c>
      <c r="E58" s="27">
        <v>250</v>
      </c>
      <c r="F58" s="23">
        <v>2493.39</v>
      </c>
      <c r="G58" s="23">
        <v>2.5299999999999998</v>
      </c>
      <c r="H58" s="23"/>
      <c r="I58" s="23">
        <v>7.69</v>
      </c>
    </row>
    <row r="59" spans="2:9" x14ac:dyDescent="0.2">
      <c r="B59" s="22" t="s">
        <v>143</v>
      </c>
      <c r="C59" s="22" t="s">
        <v>144</v>
      </c>
      <c r="D59" s="22" t="s">
        <v>145</v>
      </c>
      <c r="E59" s="27">
        <v>250</v>
      </c>
      <c r="F59" s="23">
        <v>2491.71</v>
      </c>
      <c r="G59" s="23">
        <v>2.5299999999999998</v>
      </c>
      <c r="H59" s="23"/>
      <c r="I59" s="23">
        <v>7.45</v>
      </c>
    </row>
    <row r="60" spans="2:9" x14ac:dyDescent="0.2">
      <c r="B60" s="22" t="s">
        <v>146</v>
      </c>
      <c r="C60" s="22" t="s">
        <v>147</v>
      </c>
      <c r="D60" s="22" t="s">
        <v>136</v>
      </c>
      <c r="E60" s="27">
        <v>250</v>
      </c>
      <c r="F60" s="23">
        <v>2490.62</v>
      </c>
      <c r="G60" s="23">
        <v>2.5299999999999998</v>
      </c>
      <c r="H60" s="23"/>
      <c r="I60" s="23">
        <v>7.89</v>
      </c>
    </row>
    <row r="61" spans="2:9" x14ac:dyDescent="0.2">
      <c r="B61" s="22" t="s">
        <v>148</v>
      </c>
      <c r="C61" s="22" t="s">
        <v>149</v>
      </c>
      <c r="D61" s="22" t="s">
        <v>136</v>
      </c>
      <c r="E61" s="27">
        <v>2500</v>
      </c>
      <c r="F61" s="23">
        <v>2489.75</v>
      </c>
      <c r="G61" s="23">
        <v>2.5299999999999998</v>
      </c>
      <c r="H61" s="23"/>
      <c r="I61" s="23">
        <v>7.82</v>
      </c>
    </row>
    <row r="62" spans="2:9" x14ac:dyDescent="0.2">
      <c r="B62" s="22" t="s">
        <v>150</v>
      </c>
      <c r="C62" s="22" t="s">
        <v>151</v>
      </c>
      <c r="D62" s="22" t="s">
        <v>136</v>
      </c>
      <c r="E62" s="27">
        <v>2500</v>
      </c>
      <c r="F62" s="23">
        <v>2488.71</v>
      </c>
      <c r="G62" s="23">
        <v>2.5299999999999998</v>
      </c>
      <c r="H62" s="23"/>
      <c r="I62" s="23">
        <v>7.82</v>
      </c>
    </row>
    <row r="63" spans="2:9" x14ac:dyDescent="0.2">
      <c r="B63" s="22" t="s">
        <v>152</v>
      </c>
      <c r="C63" s="22" t="s">
        <v>153</v>
      </c>
      <c r="D63" s="22" t="s">
        <v>154</v>
      </c>
      <c r="E63" s="27">
        <v>250</v>
      </c>
      <c r="F63" s="23">
        <v>2488.61</v>
      </c>
      <c r="G63" s="23">
        <v>2.5299999999999998</v>
      </c>
      <c r="H63" s="23"/>
      <c r="I63" s="23">
        <v>8.23</v>
      </c>
    </row>
    <row r="64" spans="2:9" x14ac:dyDescent="0.2">
      <c r="B64" s="22" t="s">
        <v>155</v>
      </c>
      <c r="C64" s="22" t="s">
        <v>156</v>
      </c>
      <c r="D64" s="22" t="s">
        <v>136</v>
      </c>
      <c r="E64" s="27">
        <v>250</v>
      </c>
      <c r="F64" s="23">
        <v>2488.21</v>
      </c>
      <c r="G64" s="23">
        <v>2.5299999999999998</v>
      </c>
      <c r="H64" s="23"/>
      <c r="I64" s="23">
        <v>7.98</v>
      </c>
    </row>
    <row r="65" spans="2:9" x14ac:dyDescent="0.2">
      <c r="B65" s="22" t="s">
        <v>157</v>
      </c>
      <c r="C65" s="22" t="s">
        <v>158</v>
      </c>
      <c r="D65" s="22" t="s">
        <v>136</v>
      </c>
      <c r="E65" s="27">
        <v>2500</v>
      </c>
      <c r="F65" s="23">
        <v>2486.89</v>
      </c>
      <c r="G65" s="23">
        <v>2.5299999999999998</v>
      </c>
      <c r="H65" s="23"/>
      <c r="I65" s="23">
        <v>7.77</v>
      </c>
    </row>
    <row r="66" spans="2:9" x14ac:dyDescent="0.2">
      <c r="B66" s="22" t="s">
        <v>159</v>
      </c>
      <c r="C66" s="22" t="s">
        <v>160</v>
      </c>
      <c r="D66" s="22" t="s">
        <v>154</v>
      </c>
      <c r="E66" s="27">
        <v>2500</v>
      </c>
      <c r="F66" s="23">
        <v>2478.8200000000002</v>
      </c>
      <c r="G66" s="23">
        <v>2.52</v>
      </c>
      <c r="H66" s="23"/>
      <c r="I66" s="23">
        <v>7.82</v>
      </c>
    </row>
    <row r="67" spans="2:9" x14ac:dyDescent="0.2">
      <c r="B67" s="22" t="s">
        <v>161</v>
      </c>
      <c r="C67" s="22" t="s">
        <v>162</v>
      </c>
      <c r="D67" s="22" t="s">
        <v>136</v>
      </c>
      <c r="E67" s="27">
        <v>250</v>
      </c>
      <c r="F67" s="23">
        <v>2463.5</v>
      </c>
      <c r="G67" s="23">
        <v>2.5</v>
      </c>
      <c r="H67" s="23"/>
      <c r="I67" s="23">
        <v>8.02</v>
      </c>
    </row>
    <row r="68" spans="2:9" x14ac:dyDescent="0.2">
      <c r="B68" s="22" t="s">
        <v>163</v>
      </c>
      <c r="C68" s="22" t="s">
        <v>164</v>
      </c>
      <c r="D68" s="22" t="s">
        <v>136</v>
      </c>
      <c r="E68" s="27">
        <v>200</v>
      </c>
      <c r="F68" s="23">
        <v>1999.62</v>
      </c>
      <c r="G68" s="23">
        <v>2.0299999999999998</v>
      </c>
      <c r="H68" s="23"/>
      <c r="I68" s="23">
        <v>7.6</v>
      </c>
    </row>
    <row r="69" spans="2:9" x14ac:dyDescent="0.2">
      <c r="B69" s="22" t="s">
        <v>165</v>
      </c>
      <c r="C69" s="22" t="s">
        <v>166</v>
      </c>
      <c r="D69" s="22" t="s">
        <v>136</v>
      </c>
      <c r="E69" s="27">
        <v>200</v>
      </c>
      <c r="F69" s="23">
        <v>1986.61</v>
      </c>
      <c r="G69" s="23">
        <v>2.02</v>
      </c>
      <c r="H69" s="23"/>
      <c r="I69" s="23">
        <v>8.2200000000000006</v>
      </c>
    </row>
    <row r="70" spans="2:9" x14ac:dyDescent="0.2">
      <c r="B70" s="22" t="s">
        <v>167</v>
      </c>
      <c r="C70" s="22" t="s">
        <v>168</v>
      </c>
      <c r="D70" s="22" t="s">
        <v>136</v>
      </c>
      <c r="E70" s="27">
        <v>150</v>
      </c>
      <c r="F70" s="23">
        <v>1536.03</v>
      </c>
      <c r="G70" s="23">
        <v>1.56</v>
      </c>
      <c r="H70" s="23"/>
      <c r="I70" s="23">
        <v>7.93</v>
      </c>
    </row>
    <row r="71" spans="2:9" x14ac:dyDescent="0.2">
      <c r="B71" s="22" t="s">
        <v>169</v>
      </c>
      <c r="C71" s="22" t="s">
        <v>170</v>
      </c>
      <c r="D71" s="22" t="s">
        <v>136</v>
      </c>
      <c r="E71" s="27">
        <v>150</v>
      </c>
      <c r="F71" s="23">
        <v>1472.62</v>
      </c>
      <c r="G71" s="23">
        <v>1.5</v>
      </c>
      <c r="H71" s="23"/>
      <c r="I71" s="23">
        <v>7.7</v>
      </c>
    </row>
    <row r="72" spans="2:9" x14ac:dyDescent="0.2">
      <c r="B72" s="22" t="s">
        <v>171</v>
      </c>
      <c r="C72" s="22" t="s">
        <v>172</v>
      </c>
      <c r="D72" s="22" t="s">
        <v>136</v>
      </c>
      <c r="E72" s="27">
        <v>1000</v>
      </c>
      <c r="F72" s="23">
        <v>995.09</v>
      </c>
      <c r="G72" s="23">
        <v>1.01</v>
      </c>
      <c r="H72" s="23"/>
      <c r="I72" s="23">
        <v>7.73</v>
      </c>
    </row>
    <row r="73" spans="2:9" x14ac:dyDescent="0.2">
      <c r="B73" s="31" t="s">
        <v>131</v>
      </c>
      <c r="C73" s="31"/>
      <c r="D73" s="31"/>
      <c r="E73" s="31"/>
      <c r="F73" s="32">
        <f>SUM(F54:F72)</f>
        <v>40433.579999999994</v>
      </c>
      <c r="G73" s="32">
        <f>SUM(G54:G72)</f>
        <v>41.080000000000013</v>
      </c>
      <c r="H73" s="42"/>
      <c r="I73" s="42"/>
    </row>
    <row r="74" spans="2:9" x14ac:dyDescent="0.2">
      <c r="B74" s="43" t="s">
        <v>132</v>
      </c>
      <c r="C74" s="43"/>
      <c r="D74" s="43"/>
      <c r="E74" s="43"/>
      <c r="F74" s="44">
        <f>F73</f>
        <v>40433.579999999994</v>
      </c>
      <c r="G74" s="44">
        <f>G73</f>
        <v>41.080000000000013</v>
      </c>
      <c r="H74" s="44"/>
      <c r="I74" s="44"/>
    </row>
    <row r="75" spans="2:9" x14ac:dyDescent="0.2">
      <c r="B75" s="41" t="s">
        <v>173</v>
      </c>
      <c r="C75" s="22"/>
      <c r="D75" s="22"/>
      <c r="E75" s="22"/>
      <c r="F75" s="23"/>
      <c r="G75" s="23"/>
      <c r="H75" s="23"/>
      <c r="I75" s="23"/>
    </row>
    <row r="76" spans="2:9" x14ac:dyDescent="0.2">
      <c r="B76" s="41" t="s">
        <v>174</v>
      </c>
      <c r="C76" s="22"/>
      <c r="D76" s="22"/>
      <c r="E76" s="22"/>
      <c r="F76" s="23"/>
      <c r="G76" s="23"/>
      <c r="H76" s="23"/>
      <c r="I76" s="23"/>
    </row>
    <row r="77" spans="2:9" x14ac:dyDescent="0.2">
      <c r="B77" s="22" t="s">
        <v>175</v>
      </c>
      <c r="C77" s="22" t="s">
        <v>176</v>
      </c>
      <c r="D77" s="22" t="s">
        <v>177</v>
      </c>
      <c r="E77" s="27">
        <v>500000</v>
      </c>
      <c r="F77" s="23">
        <v>476.06</v>
      </c>
      <c r="G77" s="23">
        <v>0.48</v>
      </c>
      <c r="H77" s="23"/>
      <c r="I77" s="23">
        <v>7.06</v>
      </c>
    </row>
    <row r="78" spans="2:9" x14ac:dyDescent="0.2">
      <c r="B78" s="31" t="s">
        <v>131</v>
      </c>
      <c r="C78" s="31"/>
      <c r="D78" s="31"/>
      <c r="E78" s="31"/>
      <c r="F78" s="32">
        <f>SUM(F76:F77)</f>
        <v>476.06</v>
      </c>
      <c r="G78" s="32">
        <f>SUM(G76:G77)</f>
        <v>0.48</v>
      </c>
      <c r="H78" s="42"/>
      <c r="I78" s="42"/>
    </row>
    <row r="79" spans="2:9" x14ac:dyDescent="0.2">
      <c r="B79" s="43" t="s">
        <v>132</v>
      </c>
      <c r="C79" s="43"/>
      <c r="D79" s="43"/>
      <c r="E79" s="43"/>
      <c r="F79" s="44">
        <f>+F78</f>
        <v>476.06</v>
      </c>
      <c r="G79" s="44">
        <f>+G78</f>
        <v>0.48</v>
      </c>
      <c r="H79" s="44"/>
      <c r="I79" s="44"/>
    </row>
    <row r="80" spans="2:9" x14ac:dyDescent="0.2">
      <c r="B80" s="41" t="s">
        <v>178</v>
      </c>
      <c r="C80" s="22"/>
      <c r="D80" s="22"/>
      <c r="E80" s="22"/>
      <c r="F80" s="23"/>
      <c r="G80" s="23"/>
      <c r="H80" s="23"/>
      <c r="I80" s="23"/>
    </row>
    <row r="81" spans="2:9" x14ac:dyDescent="0.2">
      <c r="B81" s="22" t="s">
        <v>179</v>
      </c>
      <c r="C81" s="22" t="s">
        <v>180</v>
      </c>
      <c r="D81" s="22" t="s">
        <v>181</v>
      </c>
      <c r="E81" s="27">
        <v>6500000</v>
      </c>
      <c r="F81" s="23">
        <v>6470.1</v>
      </c>
      <c r="G81" s="23">
        <v>6.58</v>
      </c>
      <c r="H81" s="23"/>
      <c r="I81" s="23">
        <v>7.32</v>
      </c>
    </row>
    <row r="82" spans="2:9" x14ac:dyDescent="0.2">
      <c r="B82" s="22" t="s">
        <v>182</v>
      </c>
      <c r="C82" s="22" t="s">
        <v>183</v>
      </c>
      <c r="D82" s="22" t="s">
        <v>181</v>
      </c>
      <c r="E82" s="27">
        <v>6000000</v>
      </c>
      <c r="F82" s="23">
        <v>5971.04</v>
      </c>
      <c r="G82" s="23">
        <v>6.07</v>
      </c>
      <c r="H82" s="23"/>
      <c r="I82" s="23">
        <v>7.37</v>
      </c>
    </row>
    <row r="83" spans="2:9" x14ac:dyDescent="0.2">
      <c r="B83" s="22" t="s">
        <v>184</v>
      </c>
      <c r="C83" s="22" t="s">
        <v>185</v>
      </c>
      <c r="D83" s="22" t="s">
        <v>181</v>
      </c>
      <c r="E83" s="27">
        <v>4000000</v>
      </c>
      <c r="F83" s="23">
        <v>3991.64</v>
      </c>
      <c r="G83" s="23">
        <v>4.0599999999999996</v>
      </c>
      <c r="H83" s="23"/>
      <c r="I83" s="23">
        <v>7.34</v>
      </c>
    </row>
    <row r="84" spans="2:9" x14ac:dyDescent="0.2">
      <c r="B84" s="22" t="s">
        <v>186</v>
      </c>
      <c r="C84" s="22" t="s">
        <v>187</v>
      </c>
      <c r="D84" s="22" t="s">
        <v>181</v>
      </c>
      <c r="E84" s="27">
        <v>2310800</v>
      </c>
      <c r="F84" s="23">
        <v>2301.1799999999998</v>
      </c>
      <c r="G84" s="23">
        <v>2.34</v>
      </c>
      <c r="H84" s="23"/>
      <c r="I84" s="23">
        <v>7.29</v>
      </c>
    </row>
    <row r="85" spans="2:9" x14ac:dyDescent="0.2">
      <c r="B85" s="22" t="s">
        <v>188</v>
      </c>
      <c r="C85" s="22" t="s">
        <v>189</v>
      </c>
      <c r="D85" s="22" t="s">
        <v>181</v>
      </c>
      <c r="E85" s="27">
        <v>2000000</v>
      </c>
      <c r="F85" s="23">
        <v>1997.67</v>
      </c>
      <c r="G85" s="23">
        <v>2.0299999999999998</v>
      </c>
      <c r="H85" s="23"/>
      <c r="I85" s="23">
        <v>7.32</v>
      </c>
    </row>
    <row r="86" spans="2:9" x14ac:dyDescent="0.2">
      <c r="B86" s="22" t="s">
        <v>190</v>
      </c>
      <c r="C86" s="22" t="s">
        <v>191</v>
      </c>
      <c r="D86" s="22" t="s">
        <v>181</v>
      </c>
      <c r="E86" s="27">
        <v>1500000</v>
      </c>
      <c r="F86" s="23">
        <v>1509.24</v>
      </c>
      <c r="G86" s="23">
        <v>1.53</v>
      </c>
      <c r="H86" s="23"/>
      <c r="I86" s="23">
        <v>7.33</v>
      </c>
    </row>
    <row r="87" spans="2:9" x14ac:dyDescent="0.2">
      <c r="B87" s="22" t="s">
        <v>192</v>
      </c>
      <c r="C87" s="22" t="s">
        <v>193</v>
      </c>
      <c r="D87" s="22" t="s">
        <v>181</v>
      </c>
      <c r="E87" s="27">
        <v>1500000</v>
      </c>
      <c r="F87" s="23">
        <v>1487.63</v>
      </c>
      <c r="G87" s="23">
        <v>1.51</v>
      </c>
      <c r="H87" s="23"/>
      <c r="I87" s="23">
        <v>7.45</v>
      </c>
    </row>
    <row r="88" spans="2:9" x14ac:dyDescent="0.2">
      <c r="B88" s="22" t="s">
        <v>194</v>
      </c>
      <c r="C88" s="22" t="s">
        <v>195</v>
      </c>
      <c r="D88" s="22" t="s">
        <v>181</v>
      </c>
      <c r="E88" s="27">
        <v>1000000</v>
      </c>
      <c r="F88" s="23">
        <v>1003.99</v>
      </c>
      <c r="G88" s="23">
        <v>1.02</v>
      </c>
      <c r="H88" s="23"/>
      <c r="I88" s="23">
        <v>7.94</v>
      </c>
    </row>
    <row r="89" spans="2:9" x14ac:dyDescent="0.2">
      <c r="B89" s="22" t="s">
        <v>196</v>
      </c>
      <c r="C89" s="22" t="s">
        <v>197</v>
      </c>
      <c r="D89" s="22" t="s">
        <v>181</v>
      </c>
      <c r="E89" s="27">
        <v>1000000</v>
      </c>
      <c r="F89" s="23">
        <v>995.95</v>
      </c>
      <c r="G89" s="23">
        <v>1.01</v>
      </c>
      <c r="H89" s="23"/>
      <c r="I89" s="23">
        <v>7.33</v>
      </c>
    </row>
    <row r="90" spans="2:9" x14ac:dyDescent="0.2">
      <c r="B90" s="22" t="s">
        <v>198</v>
      </c>
      <c r="C90" s="22" t="s">
        <v>199</v>
      </c>
      <c r="D90" s="22" t="s">
        <v>181</v>
      </c>
      <c r="E90" s="27">
        <v>500000</v>
      </c>
      <c r="F90" s="23">
        <v>511.75</v>
      </c>
      <c r="G90" s="23">
        <v>0.52</v>
      </c>
      <c r="H90" s="23"/>
      <c r="I90" s="23">
        <v>7.98</v>
      </c>
    </row>
    <row r="91" spans="2:9" x14ac:dyDescent="0.2">
      <c r="B91" s="45" t="s">
        <v>200</v>
      </c>
      <c r="C91" s="45" t="s">
        <v>201</v>
      </c>
      <c r="D91" s="45" t="s">
        <v>181</v>
      </c>
      <c r="E91" s="46">
        <v>800</v>
      </c>
      <c r="F91" s="47">
        <v>0.84</v>
      </c>
      <c r="G91" s="47">
        <v>0</v>
      </c>
      <c r="H91" s="47"/>
      <c r="I91" s="47">
        <v>7.44</v>
      </c>
    </row>
    <row r="92" spans="2:9" x14ac:dyDescent="0.2">
      <c r="B92" s="48" t="s">
        <v>132</v>
      </c>
      <c r="C92" s="48"/>
      <c r="D92" s="48"/>
      <c r="E92" s="48"/>
      <c r="F92" s="49">
        <f>SUM(F81:F91)</f>
        <v>26241.030000000002</v>
      </c>
      <c r="G92" s="49">
        <f>SUM(G81:G91)</f>
        <v>26.670000000000005</v>
      </c>
      <c r="H92" s="49"/>
      <c r="I92" s="49"/>
    </row>
    <row r="93" spans="2:9" x14ac:dyDescent="0.2">
      <c r="B93" s="41" t="s">
        <v>202</v>
      </c>
      <c r="C93" s="22"/>
      <c r="D93" s="22"/>
      <c r="E93" s="22"/>
      <c r="F93" s="23"/>
      <c r="G93" s="23"/>
      <c r="H93" s="23"/>
      <c r="I93" s="23"/>
    </row>
    <row r="94" spans="2:9" x14ac:dyDescent="0.2">
      <c r="B94" s="45" t="s">
        <v>203</v>
      </c>
      <c r="C94" s="45" t="s">
        <v>204</v>
      </c>
      <c r="D94" s="45" t="s">
        <v>202</v>
      </c>
      <c r="E94" s="46">
        <v>2753.8620000000001</v>
      </c>
      <c r="F94" s="47">
        <v>281.25</v>
      </c>
      <c r="G94" s="47">
        <v>0.28999999999999998</v>
      </c>
      <c r="H94" s="47"/>
      <c r="I94" s="47">
        <v>6.94</v>
      </c>
    </row>
    <row r="95" spans="2:9" x14ac:dyDescent="0.2">
      <c r="B95" s="48" t="s">
        <v>132</v>
      </c>
      <c r="C95" s="48"/>
      <c r="D95" s="48"/>
      <c r="E95" s="48"/>
      <c r="F95" s="49">
        <f>SUM(F94:F94)</f>
        <v>281.25</v>
      </c>
      <c r="G95" s="49">
        <f>SUM(G94:G94)</f>
        <v>0.28999999999999998</v>
      </c>
      <c r="H95" s="49"/>
      <c r="I95" s="49"/>
    </row>
    <row r="96" spans="2:9" x14ac:dyDescent="0.2">
      <c r="B96" s="41" t="s">
        <v>205</v>
      </c>
      <c r="C96" s="22"/>
      <c r="D96" s="22"/>
      <c r="E96" s="22"/>
      <c r="F96" s="23"/>
      <c r="G96" s="23"/>
      <c r="H96" s="23"/>
      <c r="I96" s="23"/>
    </row>
    <row r="97" spans="2:9" x14ac:dyDescent="0.2">
      <c r="B97" s="22" t="s">
        <v>205</v>
      </c>
      <c r="C97" s="22"/>
      <c r="D97" s="22"/>
      <c r="E97" s="22"/>
      <c r="F97" s="23">
        <v>6328.9</v>
      </c>
      <c r="G97" s="23">
        <v>6.43</v>
      </c>
      <c r="H97" s="23"/>
      <c r="I97" s="23"/>
    </row>
    <row r="98" spans="2:9" x14ac:dyDescent="0.2">
      <c r="B98" s="31" t="s">
        <v>131</v>
      </c>
      <c r="C98" s="31"/>
      <c r="D98" s="31"/>
      <c r="E98" s="31"/>
      <c r="F98" s="32">
        <f>SUM(F96:F97)</f>
        <v>6328.9</v>
      </c>
      <c r="G98" s="32">
        <f>SUM(G96:G97)</f>
        <v>6.43</v>
      </c>
      <c r="H98" s="42"/>
      <c r="I98" s="42"/>
    </row>
    <row r="99" spans="2:9" x14ac:dyDescent="0.2">
      <c r="B99" s="50" t="s">
        <v>132</v>
      </c>
      <c r="C99" s="50"/>
      <c r="D99" s="50"/>
      <c r="E99" s="50"/>
      <c r="F99" s="51">
        <f>F98</f>
        <v>6328.9</v>
      </c>
      <c r="G99" s="51">
        <f>G98</f>
        <v>6.43</v>
      </c>
      <c r="H99" s="51"/>
      <c r="I99" s="51"/>
    </row>
    <row r="100" spans="2:9" x14ac:dyDescent="0.2">
      <c r="B100" s="52" t="s">
        <v>206</v>
      </c>
      <c r="C100" s="52"/>
      <c r="D100" s="52"/>
      <c r="E100" s="52"/>
      <c r="F100" s="53">
        <f>F101-(+F52+F74+F79+F92+F95+F99)</f>
        <v>1401.390000000014</v>
      </c>
      <c r="G100" s="53">
        <f>G101-(+G52+G74+G79+G92+G95+G99)</f>
        <v>1.4299999999999784</v>
      </c>
      <c r="H100" s="53"/>
      <c r="I100" s="53"/>
    </row>
    <row r="101" spans="2:9" x14ac:dyDescent="0.2">
      <c r="B101" s="52" t="s">
        <v>207</v>
      </c>
      <c r="C101" s="52"/>
      <c r="D101" s="52"/>
      <c r="E101" s="52"/>
      <c r="F101" s="53">
        <v>98388.36</v>
      </c>
      <c r="G101" s="53">
        <v>100</v>
      </c>
      <c r="H101" s="53"/>
      <c r="I101" s="53"/>
    </row>
    <row r="103" spans="2:9" x14ac:dyDescent="0.2">
      <c r="B103" s="54" t="s">
        <v>208</v>
      </c>
    </row>
    <row r="104" spans="2:9" ht="12.75" thickBot="1" x14ac:dyDescent="0.25"/>
    <row r="105" spans="2:9" ht="13.5" thickTop="1" thickBot="1" x14ac:dyDescent="0.25">
      <c r="B105" s="55" t="s">
        <v>209</v>
      </c>
      <c r="C105" s="56">
        <v>2.9558</v>
      </c>
    </row>
    <row r="106" spans="2:9" ht="13.5" thickTop="1" thickBot="1" x14ac:dyDescent="0.25"/>
    <row r="107" spans="2:9" ht="13.5" thickTop="1" thickBot="1" x14ac:dyDescent="0.25">
      <c r="B107" s="55" t="s">
        <v>210</v>
      </c>
      <c r="C107" s="57">
        <v>7.5600000000000001E-2</v>
      </c>
    </row>
    <row r="108" spans="2:9" ht="13.5" thickTop="1" thickBot="1" x14ac:dyDescent="0.25"/>
    <row r="109" spans="2:9" ht="13.5" thickTop="1" thickBot="1" x14ac:dyDescent="0.25">
      <c r="B109" s="55" t="s">
        <v>211</v>
      </c>
      <c r="C109" s="56">
        <v>3.1103000000000001</v>
      </c>
    </row>
    <row r="110" spans="2:9" ht="12.75" thickTop="1" x14ac:dyDescent="0.2"/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12:23:00</KDate>
  <Classification>Public</Classification>
  <Subclassification/>
  <HostName>MUMCMP00935</HostName>
  <Domain_User>CANARAROBECOMF/628</Domain_User>
  <IPAdd>192.9.198.194</IPAdd>
  <FilePath>Book18</FilePath>
  <KID>C025A5607E97638506813807323522</KID>
  <UniqueName/>
  <Suggested/>
  <Justification/>
</Klassify>
</file>

<file path=customXml/itemProps1.xml><?xml version="1.0" encoding="utf-8"?>
<ds:datastoreItem xmlns:ds="http://schemas.openxmlformats.org/officeDocument/2006/customXml" ds:itemID="{05504CA5-47AE-4E02-8AC1-432E2A78FF0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2024-05-07T06:52:57Z</dcterms:created>
  <dcterms:modified xsi:type="dcterms:W3CDTF">2024-05-07T06:53:01Z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C025A5607E97638506813807323522</vt:lpwstr>
  </property>
</Properties>
</file>