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B778063D-0AC0-4EE6-8740-525BAEB4B075}" xr6:coauthVersionLast="47" xr6:coauthVersionMax="47" xr10:uidLastSave="{00000000-0000-0000-0000-000000000000}"/>
  <bookViews>
    <workbookView xWindow="-120" yWindow="-120" windowWidth="20730" windowHeight="11160" xr2:uid="{69E323F2-4F9D-44C6-B545-A84C770AC0F6}"/>
  </bookViews>
  <sheets>
    <sheet name="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G103" i="1" s="1"/>
  <c r="F102" i="1"/>
  <c r="F103" i="1" s="1"/>
  <c r="G99" i="1"/>
  <c r="F99" i="1"/>
  <c r="G96" i="1"/>
  <c r="F96" i="1"/>
  <c r="G81" i="1"/>
  <c r="G82" i="1" s="1"/>
  <c r="F81" i="1"/>
  <c r="F82" i="1" s="1"/>
  <c r="G76" i="1"/>
  <c r="G77" i="1" s="1"/>
  <c r="F76" i="1"/>
  <c r="F77" i="1" s="1"/>
  <c r="G53" i="1"/>
  <c r="G54" i="1" s="1"/>
  <c r="F53" i="1"/>
  <c r="F54" i="1" s="1"/>
  <c r="F104" i="1" s="1"/>
  <c r="G104" i="1" l="1"/>
</calcChain>
</file>

<file path=xl/sharedStrings.xml><?xml version="1.0" encoding="utf-8"?>
<sst xmlns="http://schemas.openxmlformats.org/spreadsheetml/2006/main" count="323" uniqueCount="222">
  <si>
    <t>CANARA ROBECO CONSERVATIVE HYBRID FUND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</si>
  <si>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</si>
  <si>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</si>
  <si>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</si>
  <si>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</si>
  <si>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</si>
  <si>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</si>
  <si>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</si>
  <si>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</si>
  <si>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</si>
  <si>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</si>
  <si>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</si>
  <si>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</si>
  <si>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</si>
  <si>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</si>
  <si>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</si>
  <si>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</si>
  <si>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</si>
  <si>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</si>
  <si>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</si>
  <si>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</si>
  <si>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</si>
  <si>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</si>
  <si>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</si>
  <si>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State Bank of India</t>
  </si>
  <si>
    <t>INE062A01020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</si>
  <si>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</si>
  <si>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</si>
  <si>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</si>
  <si>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</si>
  <si>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</si>
  <si>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</si>
  <si>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Infosys Ltd</t>
  </si>
  <si>
    <t>INE009A01021</t>
  </si>
  <si>
    <t>IT - Software</t>
  </si>
  <si>
    <t>Benchmark: CRISIL Hybrid 85+15 - Conservative Index</t>
  </si>
  <si>
    <t>Uno Minda Ltd</t>
  </si>
  <si>
    <t>INE405E01023</t>
  </si>
  <si>
    <t>Auto Components</t>
  </si>
  <si>
    <t>Mid Cap</t>
  </si>
  <si>
    <t>NTPC Ltd</t>
  </si>
  <si>
    <t>INE733E01010</t>
  </si>
  <si>
    <t>Power</t>
  </si>
  <si>
    <t>Brigade Enterprises Ltd</t>
  </si>
  <si>
    <t>INE791I01019</t>
  </si>
  <si>
    <t>Realty</t>
  </si>
  <si>
    <t>Small Cap</t>
  </si>
  <si>
    <t>Jupiter Life Line Hospitals Ltd</t>
  </si>
  <si>
    <t>INE682M01012</t>
  </si>
  <si>
    <t>Healthcare Services</t>
  </si>
  <si>
    <t>United Spirits Ltd</t>
  </si>
  <si>
    <t>INE854D01024</t>
  </si>
  <si>
    <t>Beverages</t>
  </si>
  <si>
    <t>Bajaj Finance Ltd</t>
  </si>
  <si>
    <t>INE296A01024</t>
  </si>
  <si>
    <t>Finance</t>
  </si>
  <si>
    <t>REC Ltd</t>
  </si>
  <si>
    <t>INE020B01018</t>
  </si>
  <si>
    <t>Multi Commodity Exchange Of India Ltd</t>
  </si>
  <si>
    <t>INE745G01035</t>
  </si>
  <si>
    <t>Capital Markets</t>
  </si>
  <si>
    <t>Titagarh Rail Systems Ltd</t>
  </si>
  <si>
    <t>INE615H01020</t>
  </si>
  <si>
    <t>Industrial Manufacturing</t>
  </si>
  <si>
    <t>Tata Consultancy Services Ltd</t>
  </si>
  <si>
    <t>INE467B01029</t>
  </si>
  <si>
    <t>Century Textile &amp; Industries Ltd</t>
  </si>
  <si>
    <t>INE055A01016</t>
  </si>
  <si>
    <t>Paper, Forest &amp; Jute Products</t>
  </si>
  <si>
    <t>Ltimindtree Ltd</t>
  </si>
  <si>
    <t>INE214T01019</t>
  </si>
  <si>
    <t>ICICI Lombard General Insurance Co Ltd</t>
  </si>
  <si>
    <t>INE765G01017</t>
  </si>
  <si>
    <t>Insurance</t>
  </si>
  <si>
    <t>Deepak Nitrite Ltd</t>
  </si>
  <si>
    <t>INE288B01029</t>
  </si>
  <si>
    <t>Chemicals &amp; Petrochemicals</t>
  </si>
  <si>
    <t>GMM Pfaudler Ltd</t>
  </si>
  <si>
    <t>INE541A01023</t>
  </si>
  <si>
    <t>Alembic Pharmaceuticals Ltd</t>
  </si>
  <si>
    <t>INE901L01018</t>
  </si>
  <si>
    <t>Pharmaceuticals &amp; Biotechnology</t>
  </si>
  <si>
    <t>Prudent Corporate Advisory Services Ltd</t>
  </si>
  <si>
    <t>INE00F201020</t>
  </si>
  <si>
    <t>HCL Technologies Ltd</t>
  </si>
  <si>
    <t>INE860A01027</t>
  </si>
  <si>
    <t>Apollo Hospitals Enterprise Ltd</t>
  </si>
  <si>
    <t>INE437A01024</t>
  </si>
  <si>
    <t>Vinati Organics Ltd</t>
  </si>
  <si>
    <t>INE410B01037</t>
  </si>
  <si>
    <t>Crompton Greaves Consumer Electricals Ltd</t>
  </si>
  <si>
    <t>INE299U01018</t>
  </si>
  <si>
    <t>Consumer Durables</t>
  </si>
  <si>
    <t>SBI Life Insurance Co Ltd</t>
  </si>
  <si>
    <t>INE123W01016</t>
  </si>
  <si>
    <t>Great Eastern Shipping Co Ltd</t>
  </si>
  <si>
    <t>INE017A01032</t>
  </si>
  <si>
    <t>Transport Services</t>
  </si>
  <si>
    <t>Innova Captab Ltd</t>
  </si>
  <si>
    <t>INE0DUT01020</t>
  </si>
  <si>
    <t>Procter &amp; Gamble Hygiene and Health Care Ltd</t>
  </si>
  <si>
    <t>INE179A01014</t>
  </si>
  <si>
    <t>Personal Products</t>
  </si>
  <si>
    <t>Sona Blw Precision Forgings Ltd</t>
  </si>
  <si>
    <t>INE073K01018</t>
  </si>
  <si>
    <t>Mankind Pharma Ltd</t>
  </si>
  <si>
    <t>INE634S01028</t>
  </si>
  <si>
    <t>Divi's Laboratories Ltd</t>
  </si>
  <si>
    <t>INE361B01024</t>
  </si>
  <si>
    <t>Mrs Bectors Food Specialities Ltd</t>
  </si>
  <si>
    <t>INE495P01012</t>
  </si>
  <si>
    <t>Food Products</t>
  </si>
  <si>
    <t>KSB Ltd</t>
  </si>
  <si>
    <t>INE999A01015</t>
  </si>
  <si>
    <t>Industrial Products</t>
  </si>
  <si>
    <t>Dr. Lal Path Labs Ltd</t>
  </si>
  <si>
    <t>INE600L01024</t>
  </si>
  <si>
    <t>Balrampur Chini Mills Ltd</t>
  </si>
  <si>
    <t>INE119A01028</t>
  </si>
  <si>
    <t>Agricultural Food &amp; Other Products</t>
  </si>
  <si>
    <t>MOIL Ltd</t>
  </si>
  <si>
    <t>INE490G01020</t>
  </si>
  <si>
    <t>Minerals &amp; Mining</t>
  </si>
  <si>
    <t>Max Healthcare Institute Ltd</t>
  </si>
  <si>
    <t>INE027H01010</t>
  </si>
  <si>
    <t>Navin Fluorine International Ltd</t>
  </si>
  <si>
    <t>INE048G01026</t>
  </si>
  <si>
    <t>Hindalco Industries Ltd</t>
  </si>
  <si>
    <t>INE038A01020</t>
  </si>
  <si>
    <t>Non - Ferrous Metals</t>
  </si>
  <si>
    <t>Voltas Ltd</t>
  </si>
  <si>
    <t>INE226A01021</t>
  </si>
  <si>
    <t>Engineers India Ltd</t>
  </si>
  <si>
    <t>INE510A01028</t>
  </si>
  <si>
    <t>Westlife Foodworld Ltd</t>
  </si>
  <si>
    <t>INE274F01020</t>
  </si>
  <si>
    <t>Leisure Services</t>
  </si>
  <si>
    <t>Sub Total</t>
  </si>
  <si>
    <t>Total</t>
  </si>
  <si>
    <t>Debt Instruments</t>
  </si>
  <si>
    <t>8.45% Indian Railway Finance Corporation Ltd (04/12/2028) **</t>
  </si>
  <si>
    <t>INE053F07AY7</t>
  </si>
  <si>
    <t>CRISIL AAA</t>
  </si>
  <si>
    <t>7.79% Small Industries Development Bank Of India (14/05/2027) **</t>
  </si>
  <si>
    <t>INE556F08KM1</t>
  </si>
  <si>
    <t>8.25% Kotak Mahindra Prime Ltd (20/06/2025) **</t>
  </si>
  <si>
    <t>INE916DA7SG3</t>
  </si>
  <si>
    <t>7.63% Grasim industries Ltd (01/12/2027) **</t>
  </si>
  <si>
    <t>INE047A08208</t>
  </si>
  <si>
    <t>5.39% Sundaram Finance Ltd (21/06/2024) **</t>
  </si>
  <si>
    <t>INE660A07QX8</t>
  </si>
  <si>
    <t>ICRA AAA</t>
  </si>
  <si>
    <t>7.62% National Bank For Agriculture &amp; Rural Development (31/01/2028) **</t>
  </si>
  <si>
    <t>INE261F08DV4</t>
  </si>
  <si>
    <t>7.61% LIC Housing Finance Ltd (30/07/2025) **</t>
  </si>
  <si>
    <t>INE115A07PW7</t>
  </si>
  <si>
    <t>7.50% HDFC Bank Ltd (08/01/2025)</t>
  </si>
  <si>
    <t>INE040A08906</t>
  </si>
  <si>
    <t>7.59% Small Industries Development Bank Of India (10/02/2026) **</t>
  </si>
  <si>
    <t>INE556F08KG3</t>
  </si>
  <si>
    <t>7.57% National Bank For Agriculture &amp; Rural Development (19/03/2026) **</t>
  </si>
  <si>
    <t>INE261F08DW2</t>
  </si>
  <si>
    <t>7.96% HDB Financial Services Ltd (17/11/2025) **</t>
  </si>
  <si>
    <t>INE756I07EM6</t>
  </si>
  <si>
    <t>CARE AAA</t>
  </si>
  <si>
    <t>7.44% Small Industries Development Bank Of India (04/09/2026)</t>
  </si>
  <si>
    <t>INE556F08KI9</t>
  </si>
  <si>
    <t>6.30% HDB Financial Services Ltd (17/03/2025) **</t>
  </si>
  <si>
    <t>INE756I07ED5</t>
  </si>
  <si>
    <t>7.99% HDFC Bank Ltd (11/07/2024)</t>
  </si>
  <si>
    <t>INE040A08609</t>
  </si>
  <si>
    <t>7.70% HDB Financial Services Ltd (11/08/2025) **</t>
  </si>
  <si>
    <t>INE756I07EG8</t>
  </si>
  <si>
    <t>8.55% HDFC Bank Ltd (27/03/2029) **</t>
  </si>
  <si>
    <t>INE040A08724</t>
  </si>
  <si>
    <t>7.71% LIC Housing Finance Ltd (09/05/2033) **</t>
  </si>
  <si>
    <t>INE115A07QI4</t>
  </si>
  <si>
    <t>5.23% National Bank For Agriculture &amp; Rural Development (31/01/2025)</t>
  </si>
  <si>
    <t>INE261F08DI1</t>
  </si>
  <si>
    <t>7.51% REC Ltd (31/07/2026) **</t>
  </si>
  <si>
    <t>INE020B08EI8</t>
  </si>
  <si>
    <t>Money Market Instruments</t>
  </si>
  <si>
    <t>Treasury Bill</t>
  </si>
  <si>
    <t>364 DTB (16-JAN-2025)</t>
  </si>
  <si>
    <t>IN002023Z448</t>
  </si>
  <si>
    <t xml:space="preserve"> Sovereign</t>
  </si>
  <si>
    <t>Government Bonds</t>
  </si>
  <si>
    <t>7.23% GOI 2039 (15-APR-2039)</t>
  </si>
  <si>
    <t>IN0020240027</t>
  </si>
  <si>
    <t>Sovereign</t>
  </si>
  <si>
    <t>7.10% GOI 2034 (08-APR-2034)</t>
  </si>
  <si>
    <t>IN0020240019</t>
  </si>
  <si>
    <t>7.17% GOI 2030 (17-APR-2030)</t>
  </si>
  <si>
    <t>IN0020230036</t>
  </si>
  <si>
    <t>7.06% GOI 2028 (10-APR-2028)</t>
  </si>
  <si>
    <t>IN0020230010</t>
  </si>
  <si>
    <t>7.18% GOI 2037 (24-JUL-2037)</t>
  </si>
  <si>
    <t>IN0020230077</t>
  </si>
  <si>
    <t>7.18% GOI 2037 (14-AUG-2033)</t>
  </si>
  <si>
    <t>IN0020230085</t>
  </si>
  <si>
    <t>7.32% GOI 2073 (13-NOV-2030)</t>
  </si>
  <si>
    <t>IN0020230135</t>
  </si>
  <si>
    <t>7.25% GOI 2063 (12-JUN-2063)</t>
  </si>
  <si>
    <t>IN0020230044</t>
  </si>
  <si>
    <t>GOI FRB 30-OCT-34</t>
  </si>
  <si>
    <t>IN0020210137</t>
  </si>
  <si>
    <t>7.34% GOI 2064 (22-APR-2064)</t>
  </si>
  <si>
    <t>IN0020240035</t>
  </si>
  <si>
    <t>GOI FRB 2033 (22-SEP-2033)</t>
  </si>
  <si>
    <t>IN0020200120</t>
  </si>
  <si>
    <t>7.72% INDIA GOVERNMENT 26-OCT-55</t>
  </si>
  <si>
    <t>IN0020150077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</si>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</sst>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4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0" fontId="3" fillId="3" borderId="23" xfId="0" applyFont="1" applyFill="1" applyBorder="1"/>
    <xf numFmtId="3" fontId="3" fillId="3" borderId="23" xfId="0" applyNumberFormat="1" applyFont="1" applyFill="1" applyBorder="1"/>
    <xf numFmtId="4" fontId="3" fillId="3" borderId="23" xfId="0" applyNumberFormat="1" applyFont="1" applyFill="1" applyBorder="1"/>
    <xf numFmtId="0" fontId="9" fillId="3" borderId="24" xfId="0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0" fontId="9" fillId="3" borderId="9" xfId="0" applyFont="1" applyFill="1" applyBorder="1"/>
    <xf numFmtId="4" fontId="9" fillId="3" borderId="9" xfId="0" applyNumberFormat="1" applyFont="1" applyFill="1" applyBorder="1"/>
    <xf numFmtId="0" fontId="9" fillId="3" borderId="0" xfId="0" applyFont="1" applyFill="1"/>
    <xf numFmtId="0" fontId="10" fillId="4" borderId="26" xfId="0" applyFont="1" applyFill="1" applyBorder="1"/>
    <xf numFmtId="2" fontId="9" fillId="3" borderId="27" xfId="0" applyNumberFormat="1" applyFont="1" applyFill="1" applyBorder="1"/>
    <xf numFmtId="10" fontId="9" fillId="3" borderId="27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</xdr:row>
      <xdr:rowOff>28575</xdr:rowOff>
    </xdr:from>
    <xdr:to>
      <xdr:col>10</xdr:col>
      <xdr:colOff>1933576</xdr:colOff>
      <xdr:row>11</xdr:row>
      <xdr:rowOff>123825</xdr:rowOff>
    </xdr:to>
    <xdr:pic>
      <xdr:nvPicPr>
        <xdr:cNvPr id="2" name="Picture 47" descr="image001">
          <a:extLst>
            <a:ext uri="{FF2B5EF4-FFF2-40B4-BE49-F238E27FC236}">
              <a16:creationId xmlns:a16="http://schemas.microsoft.com/office/drawing/2014/main" id="{9F77B3D9-E9FA-4B21-8AAE-3FED6550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1019175"/>
          <a:ext cx="1704976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54909</xdr:colOff>
      <xdr:row>4</xdr:row>
      <xdr:rowOff>37540</xdr:rowOff>
    </xdr:from>
    <xdr:to>
      <xdr:col>12</xdr:col>
      <xdr:colOff>1946463</xdr:colOff>
      <xdr:row>11</xdr:row>
      <xdr:rowOff>137272</xdr:rowOff>
    </xdr:to>
    <xdr:pic>
      <xdr:nvPicPr>
        <xdr:cNvPr id="3" name="Picture 47" descr="image001">
          <a:extLst>
            <a:ext uri="{FF2B5EF4-FFF2-40B4-BE49-F238E27FC236}">
              <a16:creationId xmlns:a16="http://schemas.microsoft.com/office/drawing/2014/main" id="{6A5A4143-CF86-475E-B8A7-06CCFBEC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2634" y="1028140"/>
          <a:ext cx="1891554" cy="1166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4</xdr:row>
      <xdr:rowOff>38100</xdr:rowOff>
    </xdr:from>
    <xdr:to>
      <xdr:col>11</xdr:col>
      <xdr:colOff>2083377</xdr:colOff>
      <xdr:row>11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BF132C-B514-488B-B33D-B1C455F26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5" y="1028700"/>
          <a:ext cx="1959552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40A0-C891-4E07-856A-7FC9181A387E}">
  <dimension ref="B1:M169"/>
  <sheetViews>
    <sheetView tabSelected="1" topLeftCell="B1" workbookViewId="0">
      <selection activeCell="B1" sqref="B1:I1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12.42578125" style="3" bestFit="1" customWidth="1"/>
    <col min="11" max="11" width="31.5703125" style="3" customWidth="1"/>
    <col min="12" max="12" width="33.85546875" style="3" customWidth="1"/>
    <col min="13" max="13" width="31.42578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3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3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3" x14ac:dyDescent="0.2">
      <c r="B5" s="14" t="s">
        <v>13</v>
      </c>
      <c r="C5" s="15"/>
      <c r="D5" s="15"/>
      <c r="E5" s="15"/>
      <c r="F5" s="16"/>
      <c r="G5" s="16"/>
      <c r="H5" s="16"/>
      <c r="I5" s="17"/>
      <c r="K5" s="18"/>
      <c r="L5" s="18"/>
      <c r="M5" s="19"/>
    </row>
    <row r="6" spans="2:13" x14ac:dyDescent="0.2">
      <c r="B6" s="20" t="s">
        <v>14</v>
      </c>
      <c r="C6" s="21"/>
      <c r="D6" s="21"/>
      <c r="E6" s="21"/>
      <c r="F6" s="22"/>
      <c r="G6" s="22"/>
      <c r="H6" s="22"/>
      <c r="I6" s="23"/>
      <c r="K6" s="24"/>
      <c r="L6" s="24"/>
      <c r="M6" s="19"/>
    </row>
    <row r="7" spans="2:13" x14ac:dyDescent="0.2">
      <c r="B7" s="25" t="s">
        <v>15</v>
      </c>
      <c r="C7" s="21" t="s">
        <v>16</v>
      </c>
      <c r="D7" s="21" t="s">
        <v>17</v>
      </c>
      <c r="E7" s="26">
        <v>146032</v>
      </c>
      <c r="F7" s="22">
        <v>2236.5500000000002</v>
      </c>
      <c r="G7" s="22">
        <v>2.2999999999999998</v>
      </c>
      <c r="H7" s="22" t="s">
        <v>18</v>
      </c>
      <c r="I7" s="23"/>
      <c r="J7" s="27"/>
      <c r="K7" s="24"/>
      <c r="L7" s="24"/>
      <c r="M7" s="19"/>
    </row>
    <row r="8" spans="2:13" x14ac:dyDescent="0.2">
      <c r="B8" s="25" t="s">
        <v>19</v>
      </c>
      <c r="C8" s="21" t="s">
        <v>20</v>
      </c>
      <c r="D8" s="21" t="s">
        <v>17</v>
      </c>
      <c r="E8" s="26">
        <v>177914</v>
      </c>
      <c r="F8" s="22">
        <v>1994.5</v>
      </c>
      <c r="G8" s="22">
        <v>2.0499999999999998</v>
      </c>
      <c r="H8" s="22" t="s">
        <v>18</v>
      </c>
      <c r="I8" s="23"/>
      <c r="J8" s="27"/>
      <c r="K8" s="24"/>
      <c r="L8" s="24"/>
      <c r="M8" s="19"/>
    </row>
    <row r="9" spans="2:13" x14ac:dyDescent="0.2">
      <c r="B9" s="25" t="s">
        <v>21</v>
      </c>
      <c r="C9" s="21" t="s">
        <v>22</v>
      </c>
      <c r="D9" s="21" t="s">
        <v>23</v>
      </c>
      <c r="E9" s="26">
        <v>42754</v>
      </c>
      <c r="F9" s="22">
        <v>1223.1099999999999</v>
      </c>
      <c r="G9" s="22">
        <v>1.26</v>
      </c>
      <c r="H9" s="22" t="s">
        <v>18</v>
      </c>
      <c r="I9" s="23"/>
      <c r="J9" s="27"/>
      <c r="K9" s="24"/>
      <c r="L9" s="24"/>
      <c r="M9" s="19"/>
    </row>
    <row r="10" spans="2:13" x14ac:dyDescent="0.2">
      <c r="B10" s="25" t="s">
        <v>24</v>
      </c>
      <c r="C10" s="21" t="s">
        <v>25</v>
      </c>
      <c r="D10" s="21" t="s">
        <v>17</v>
      </c>
      <c r="E10" s="26">
        <v>145900</v>
      </c>
      <c r="F10" s="22">
        <v>1211.48</v>
      </c>
      <c r="G10" s="22">
        <v>1.25</v>
      </c>
      <c r="H10" s="22" t="s">
        <v>18</v>
      </c>
      <c r="I10" s="23"/>
      <c r="J10" s="27"/>
      <c r="K10" s="24"/>
      <c r="L10" s="24"/>
      <c r="M10" s="19"/>
    </row>
    <row r="11" spans="2:13" x14ac:dyDescent="0.2">
      <c r="B11" s="25" t="s">
        <v>26</v>
      </c>
      <c r="C11" s="21" t="s">
        <v>27</v>
      </c>
      <c r="D11" s="21" t="s">
        <v>28</v>
      </c>
      <c r="E11" s="26">
        <v>30080</v>
      </c>
      <c r="F11" s="22">
        <v>1103.73</v>
      </c>
      <c r="G11" s="22">
        <v>1.1299999999999999</v>
      </c>
      <c r="H11" s="22" t="s">
        <v>18</v>
      </c>
      <c r="I11" s="23"/>
      <c r="J11" s="27"/>
      <c r="K11" s="24"/>
      <c r="L11" s="24"/>
      <c r="M11" s="19"/>
    </row>
    <row r="12" spans="2:13" x14ac:dyDescent="0.2">
      <c r="B12" s="25" t="s">
        <v>29</v>
      </c>
      <c r="C12" s="21" t="s">
        <v>30</v>
      </c>
      <c r="D12" s="21" t="s">
        <v>31</v>
      </c>
      <c r="E12" s="26">
        <v>80000</v>
      </c>
      <c r="F12" s="22">
        <v>1098.2</v>
      </c>
      <c r="G12" s="22">
        <v>1.1299999999999999</v>
      </c>
      <c r="H12" s="22" t="s">
        <v>18</v>
      </c>
      <c r="I12" s="23"/>
      <c r="J12" s="27"/>
      <c r="K12" s="28"/>
      <c r="L12" s="28"/>
      <c r="M12" s="19"/>
    </row>
    <row r="13" spans="2:13" x14ac:dyDescent="0.2">
      <c r="B13" s="25" t="s">
        <v>32</v>
      </c>
      <c r="C13" s="21" t="s">
        <v>33</v>
      </c>
      <c r="D13" s="21" t="s">
        <v>34</v>
      </c>
      <c r="E13" s="26">
        <v>69420</v>
      </c>
      <c r="F13" s="22">
        <v>976.67</v>
      </c>
      <c r="G13" s="22">
        <v>1</v>
      </c>
      <c r="H13" s="22" t="s">
        <v>18</v>
      </c>
      <c r="I13" s="23"/>
      <c r="J13" s="27"/>
      <c r="K13" s="29"/>
      <c r="L13" s="29" t="s">
        <v>35</v>
      </c>
      <c r="M13" s="29"/>
    </row>
    <row r="14" spans="2:13" x14ac:dyDescent="0.2">
      <c r="B14" s="25" t="s">
        <v>36</v>
      </c>
      <c r="C14" s="21" t="s">
        <v>37</v>
      </c>
      <c r="D14" s="21" t="s">
        <v>38</v>
      </c>
      <c r="E14" s="26">
        <v>110800</v>
      </c>
      <c r="F14" s="22">
        <v>942.08</v>
      </c>
      <c r="G14" s="22">
        <v>0.97</v>
      </c>
      <c r="H14" s="22" t="s">
        <v>39</v>
      </c>
      <c r="I14" s="23"/>
      <c r="J14" s="27"/>
      <c r="K14" s="27"/>
      <c r="L14" s="27"/>
      <c r="M14" s="27"/>
    </row>
    <row r="15" spans="2:13" ht="15" x14ac:dyDescent="0.25">
      <c r="B15" s="25" t="s">
        <v>40</v>
      </c>
      <c r="C15" s="21" t="s">
        <v>41</v>
      </c>
      <c r="D15" s="21" t="s">
        <v>42</v>
      </c>
      <c r="E15" s="26">
        <v>250000</v>
      </c>
      <c r="F15" s="22">
        <v>897.5</v>
      </c>
      <c r="G15" s="22">
        <v>0.92</v>
      </c>
      <c r="H15" s="22" t="s">
        <v>18</v>
      </c>
      <c r="I15" s="23"/>
      <c r="J15" s="27"/>
      <c r="K15" s="27"/>
      <c r="L15"/>
      <c r="M15" s="27"/>
    </row>
    <row r="16" spans="2:13" x14ac:dyDescent="0.2">
      <c r="B16" s="25" t="s">
        <v>43</v>
      </c>
      <c r="C16" s="21" t="s">
        <v>44</v>
      </c>
      <c r="D16" s="21" t="s">
        <v>45</v>
      </c>
      <c r="E16" s="26">
        <v>58500</v>
      </c>
      <c r="F16" s="22">
        <v>750.91</v>
      </c>
      <c r="G16" s="22">
        <v>0.77</v>
      </c>
      <c r="H16" s="22" t="s">
        <v>46</v>
      </c>
      <c r="I16" s="23"/>
      <c r="J16" s="27"/>
      <c r="K16" s="27"/>
      <c r="L16" s="27"/>
      <c r="M16" s="27"/>
    </row>
    <row r="17" spans="2:13" x14ac:dyDescent="0.2">
      <c r="B17" s="25" t="s">
        <v>47</v>
      </c>
      <c r="C17" s="21" t="s">
        <v>48</v>
      </c>
      <c r="D17" s="21" t="s">
        <v>49</v>
      </c>
      <c r="E17" s="26">
        <v>50000</v>
      </c>
      <c r="F17" s="22">
        <v>588.29999999999995</v>
      </c>
      <c r="G17" s="22">
        <v>0.6</v>
      </c>
      <c r="H17" s="22" t="s">
        <v>46</v>
      </c>
      <c r="I17" s="23"/>
      <c r="J17" s="27"/>
      <c r="K17" s="27"/>
      <c r="L17" s="27"/>
      <c r="M17" s="27"/>
    </row>
    <row r="18" spans="2:13" x14ac:dyDescent="0.2">
      <c r="B18" s="25" t="s">
        <v>50</v>
      </c>
      <c r="C18" s="21" t="s">
        <v>51</v>
      </c>
      <c r="D18" s="21" t="s">
        <v>52</v>
      </c>
      <c r="E18" s="26">
        <v>50000</v>
      </c>
      <c r="F18" s="22">
        <v>579.70000000000005</v>
      </c>
      <c r="G18" s="22">
        <v>0.6</v>
      </c>
      <c r="H18" s="22" t="s">
        <v>18</v>
      </c>
      <c r="I18" s="23"/>
      <c r="J18" s="27"/>
      <c r="K18" s="27"/>
      <c r="L18" s="27"/>
      <c r="M18" s="27"/>
    </row>
    <row r="19" spans="2:13" x14ac:dyDescent="0.2">
      <c r="B19" s="25" t="s">
        <v>53</v>
      </c>
      <c r="C19" s="21" t="s">
        <v>54</v>
      </c>
      <c r="D19" s="21" t="s">
        <v>55</v>
      </c>
      <c r="E19" s="26">
        <v>8500</v>
      </c>
      <c r="F19" s="22">
        <v>569.29999999999995</v>
      </c>
      <c r="G19" s="22">
        <v>0.59</v>
      </c>
      <c r="H19" s="22" t="s">
        <v>18</v>
      </c>
      <c r="I19" s="23"/>
      <c r="J19" s="27"/>
      <c r="K19" s="27"/>
      <c r="L19" s="27"/>
      <c r="M19" s="27"/>
    </row>
    <row r="20" spans="2:13" x14ac:dyDescent="0.2">
      <c r="B20" s="25" t="s">
        <v>56</v>
      </c>
      <c r="C20" s="21" t="s">
        <v>57</v>
      </c>
      <c r="D20" s="21" t="s">
        <v>55</v>
      </c>
      <c r="E20" s="26">
        <v>100000</v>
      </c>
      <c r="F20" s="22">
        <v>537.75</v>
      </c>
      <c r="G20" s="22">
        <v>0.55000000000000004</v>
      </c>
      <c r="H20" s="22" t="s">
        <v>18</v>
      </c>
      <c r="I20" s="23"/>
      <c r="J20" s="27"/>
      <c r="K20" s="27"/>
      <c r="L20" s="27"/>
      <c r="M20" s="27"/>
    </row>
    <row r="21" spans="2:13" x14ac:dyDescent="0.2">
      <c r="B21" s="25" t="s">
        <v>58</v>
      </c>
      <c r="C21" s="21" t="s">
        <v>59</v>
      </c>
      <c r="D21" s="21" t="s">
        <v>60</v>
      </c>
      <c r="E21" s="26">
        <v>13900</v>
      </c>
      <c r="F21" s="22">
        <v>504.76</v>
      </c>
      <c r="G21" s="22">
        <v>0.52</v>
      </c>
      <c r="H21" s="22" t="s">
        <v>46</v>
      </c>
      <c r="I21" s="23"/>
      <c r="J21" s="27"/>
      <c r="K21" s="27"/>
      <c r="L21" s="27"/>
      <c r="M21" s="27"/>
    </row>
    <row r="22" spans="2:13" x14ac:dyDescent="0.2">
      <c r="B22" s="25" t="s">
        <v>61</v>
      </c>
      <c r="C22" s="21" t="s">
        <v>62</v>
      </c>
      <c r="D22" s="21" t="s">
        <v>63</v>
      </c>
      <c r="E22" s="26">
        <v>31300</v>
      </c>
      <c r="F22" s="22">
        <v>443.11</v>
      </c>
      <c r="G22" s="22">
        <v>0.46</v>
      </c>
      <c r="H22" s="22" t="s">
        <v>46</v>
      </c>
      <c r="I22" s="23"/>
      <c r="J22" s="27"/>
      <c r="K22" s="27"/>
      <c r="L22" s="27"/>
      <c r="M22" s="27"/>
    </row>
    <row r="23" spans="2:13" x14ac:dyDescent="0.2">
      <c r="B23" s="25" t="s">
        <v>64</v>
      </c>
      <c r="C23" s="21" t="s">
        <v>65</v>
      </c>
      <c r="D23" s="21" t="s">
        <v>34</v>
      </c>
      <c r="E23" s="26">
        <v>10844</v>
      </c>
      <c r="F23" s="22">
        <v>398.08</v>
      </c>
      <c r="G23" s="22">
        <v>0.41</v>
      </c>
      <c r="H23" s="22" t="s">
        <v>18</v>
      </c>
      <c r="I23" s="23"/>
      <c r="J23" s="27"/>
      <c r="K23" s="27"/>
      <c r="L23" s="27"/>
      <c r="M23" s="27"/>
    </row>
    <row r="24" spans="2:13" x14ac:dyDescent="0.2">
      <c r="B24" s="25" t="s">
        <v>66</v>
      </c>
      <c r="C24" s="21" t="s">
        <v>67</v>
      </c>
      <c r="D24" s="21" t="s">
        <v>68</v>
      </c>
      <c r="E24" s="26">
        <v>18300</v>
      </c>
      <c r="F24" s="22">
        <v>369.49</v>
      </c>
      <c r="G24" s="22">
        <v>0.38</v>
      </c>
      <c r="H24" s="22" t="s">
        <v>46</v>
      </c>
      <c r="I24" s="23"/>
      <c r="J24" s="27"/>
      <c r="K24" s="27"/>
      <c r="L24" s="27"/>
      <c r="M24" s="27"/>
    </row>
    <row r="25" spans="2:13" x14ac:dyDescent="0.2">
      <c r="B25" s="25" t="s">
        <v>69</v>
      </c>
      <c r="C25" s="21" t="s">
        <v>70</v>
      </c>
      <c r="D25" s="21" t="s">
        <v>34</v>
      </c>
      <c r="E25" s="26">
        <v>7500</v>
      </c>
      <c r="F25" s="22">
        <v>352.64</v>
      </c>
      <c r="G25" s="22">
        <v>0.36</v>
      </c>
      <c r="H25" s="22" t="s">
        <v>18</v>
      </c>
      <c r="I25" s="23"/>
      <c r="J25" s="27"/>
      <c r="K25" s="27"/>
      <c r="L25" s="27"/>
      <c r="M25" s="27"/>
    </row>
    <row r="26" spans="2:13" x14ac:dyDescent="0.2">
      <c r="B26" s="25" t="s">
        <v>71</v>
      </c>
      <c r="C26" s="21" t="s">
        <v>72</v>
      </c>
      <c r="D26" s="21" t="s">
        <v>73</v>
      </c>
      <c r="E26" s="26">
        <v>21000</v>
      </c>
      <c r="F26" s="22">
        <v>331.96</v>
      </c>
      <c r="G26" s="22">
        <v>0.34</v>
      </c>
      <c r="H26" s="22" t="s">
        <v>18</v>
      </c>
      <c r="I26" s="23"/>
      <c r="J26" s="27"/>
      <c r="K26" s="27"/>
      <c r="L26" s="27"/>
      <c r="M26" s="27"/>
    </row>
    <row r="27" spans="2:13" x14ac:dyDescent="0.2">
      <c r="B27" s="25" t="s">
        <v>74</v>
      </c>
      <c r="C27" s="21" t="s">
        <v>75</v>
      </c>
      <c r="D27" s="21" t="s">
        <v>76</v>
      </c>
      <c r="E27" s="26">
        <v>15000</v>
      </c>
      <c r="F27" s="22">
        <v>328.7</v>
      </c>
      <c r="G27" s="22">
        <v>0.34</v>
      </c>
      <c r="H27" s="22" t="s">
        <v>39</v>
      </c>
      <c r="I27" s="23"/>
      <c r="J27" s="27"/>
      <c r="K27" s="27"/>
      <c r="L27" s="27"/>
      <c r="M27" s="27"/>
    </row>
    <row r="28" spans="2:13" x14ac:dyDescent="0.2">
      <c r="B28" s="25" t="s">
        <v>77</v>
      </c>
      <c r="C28" s="21" t="s">
        <v>78</v>
      </c>
      <c r="D28" s="21" t="s">
        <v>63</v>
      </c>
      <c r="E28" s="26">
        <v>25000</v>
      </c>
      <c r="F28" s="22">
        <v>308.39999999999998</v>
      </c>
      <c r="G28" s="22">
        <v>0.32</v>
      </c>
      <c r="H28" s="22" t="s">
        <v>46</v>
      </c>
      <c r="I28" s="23"/>
      <c r="J28" s="27"/>
      <c r="K28" s="27"/>
      <c r="L28" s="27"/>
      <c r="M28" s="27"/>
    </row>
    <row r="29" spans="2:13" x14ac:dyDescent="0.2">
      <c r="B29" s="25" t="s">
        <v>79</v>
      </c>
      <c r="C29" s="21" t="s">
        <v>80</v>
      </c>
      <c r="D29" s="21" t="s">
        <v>81</v>
      </c>
      <c r="E29" s="26">
        <v>32500</v>
      </c>
      <c r="F29" s="22">
        <v>300.01</v>
      </c>
      <c r="G29" s="22">
        <v>0.31</v>
      </c>
      <c r="H29" s="22" t="s">
        <v>46</v>
      </c>
      <c r="I29" s="23"/>
      <c r="J29" s="27"/>
      <c r="K29" s="27"/>
      <c r="L29" s="27"/>
      <c r="M29" s="27"/>
    </row>
    <row r="30" spans="2:13" x14ac:dyDescent="0.2">
      <c r="B30" s="25" t="s">
        <v>82</v>
      </c>
      <c r="C30" s="21" t="s">
        <v>83</v>
      </c>
      <c r="D30" s="21" t="s">
        <v>60</v>
      </c>
      <c r="E30" s="26">
        <v>16976</v>
      </c>
      <c r="F30" s="22">
        <v>280.14</v>
      </c>
      <c r="G30" s="22">
        <v>0.28999999999999998</v>
      </c>
      <c r="H30" s="22" t="s">
        <v>46</v>
      </c>
      <c r="I30" s="23"/>
      <c r="J30" s="27"/>
      <c r="K30" s="27"/>
      <c r="L30" s="27"/>
      <c r="M30" s="27"/>
    </row>
    <row r="31" spans="2:13" x14ac:dyDescent="0.2">
      <c r="B31" s="25" t="s">
        <v>84</v>
      </c>
      <c r="C31" s="21" t="s">
        <v>85</v>
      </c>
      <c r="D31" s="21" t="s">
        <v>34</v>
      </c>
      <c r="E31" s="26">
        <v>20000</v>
      </c>
      <c r="F31" s="22">
        <v>264.82</v>
      </c>
      <c r="G31" s="22">
        <v>0.27</v>
      </c>
      <c r="H31" s="22" t="s">
        <v>18</v>
      </c>
      <c r="I31" s="23"/>
      <c r="J31" s="27"/>
      <c r="K31" s="27"/>
      <c r="L31" s="27"/>
      <c r="M31" s="27"/>
    </row>
    <row r="32" spans="2:13" x14ac:dyDescent="0.2">
      <c r="B32" s="25" t="s">
        <v>86</v>
      </c>
      <c r="C32" s="21" t="s">
        <v>87</v>
      </c>
      <c r="D32" s="21" t="s">
        <v>49</v>
      </c>
      <c r="E32" s="26">
        <v>4500</v>
      </c>
      <c r="F32" s="22">
        <v>262.76</v>
      </c>
      <c r="G32" s="22">
        <v>0.27</v>
      </c>
      <c r="H32" s="22" t="s">
        <v>18</v>
      </c>
      <c r="I32" s="23"/>
      <c r="J32" s="27"/>
      <c r="K32" s="27"/>
      <c r="L32" s="27"/>
      <c r="M32" s="27"/>
    </row>
    <row r="33" spans="2:13" x14ac:dyDescent="0.2">
      <c r="B33" s="25" t="s">
        <v>88</v>
      </c>
      <c r="C33" s="21" t="s">
        <v>89</v>
      </c>
      <c r="D33" s="21" t="s">
        <v>76</v>
      </c>
      <c r="E33" s="26">
        <v>15000</v>
      </c>
      <c r="F33" s="22">
        <v>260.95</v>
      </c>
      <c r="G33" s="22">
        <v>0.27</v>
      </c>
      <c r="H33" s="22" t="s">
        <v>46</v>
      </c>
      <c r="I33" s="23"/>
      <c r="J33" s="27"/>
      <c r="K33" s="27"/>
      <c r="L33" s="27"/>
      <c r="M33" s="27"/>
    </row>
    <row r="34" spans="2:13" x14ac:dyDescent="0.2">
      <c r="B34" s="25" t="s">
        <v>90</v>
      </c>
      <c r="C34" s="21" t="s">
        <v>91</v>
      </c>
      <c r="D34" s="21" t="s">
        <v>92</v>
      </c>
      <c r="E34" s="26">
        <v>66000</v>
      </c>
      <c r="F34" s="22">
        <v>258.89</v>
      </c>
      <c r="G34" s="22">
        <v>0.27</v>
      </c>
      <c r="H34" s="22" t="s">
        <v>46</v>
      </c>
      <c r="I34" s="23"/>
      <c r="J34" s="27"/>
      <c r="K34" s="27"/>
      <c r="L34" s="27"/>
      <c r="M34" s="27"/>
    </row>
    <row r="35" spans="2:13" x14ac:dyDescent="0.2">
      <c r="B35" s="25" t="s">
        <v>93</v>
      </c>
      <c r="C35" s="21" t="s">
        <v>94</v>
      </c>
      <c r="D35" s="21" t="s">
        <v>73</v>
      </c>
      <c r="E35" s="26">
        <v>18000</v>
      </c>
      <c r="F35" s="22">
        <v>249.55</v>
      </c>
      <c r="G35" s="22">
        <v>0.26</v>
      </c>
      <c r="H35" s="22" t="s">
        <v>18</v>
      </c>
      <c r="I35" s="23"/>
      <c r="J35" s="27"/>
      <c r="K35" s="27"/>
      <c r="L35" s="27"/>
      <c r="M35" s="27"/>
    </row>
    <row r="36" spans="2:13" x14ac:dyDescent="0.2">
      <c r="B36" s="25" t="s">
        <v>95</v>
      </c>
      <c r="C36" s="21" t="s">
        <v>96</v>
      </c>
      <c r="D36" s="21" t="s">
        <v>97</v>
      </c>
      <c r="E36" s="26">
        <v>23000</v>
      </c>
      <c r="F36" s="22">
        <v>247.78</v>
      </c>
      <c r="G36" s="22">
        <v>0.25</v>
      </c>
      <c r="H36" s="22" t="s">
        <v>46</v>
      </c>
      <c r="I36" s="23"/>
      <c r="J36" s="27"/>
      <c r="K36" s="27"/>
      <c r="L36" s="27"/>
      <c r="M36" s="27"/>
    </row>
    <row r="37" spans="2:13" x14ac:dyDescent="0.2">
      <c r="B37" s="25" t="s">
        <v>98</v>
      </c>
      <c r="C37" s="21" t="s">
        <v>99</v>
      </c>
      <c r="D37" s="21" t="s">
        <v>81</v>
      </c>
      <c r="E37" s="26">
        <v>50000</v>
      </c>
      <c r="F37" s="22">
        <v>240.3</v>
      </c>
      <c r="G37" s="22">
        <v>0.25</v>
      </c>
      <c r="H37" s="22" t="s">
        <v>46</v>
      </c>
      <c r="I37" s="23"/>
      <c r="J37" s="27"/>
      <c r="K37" s="27"/>
      <c r="L37" s="27"/>
      <c r="M37" s="27"/>
    </row>
    <row r="38" spans="2:13" x14ac:dyDescent="0.2">
      <c r="B38" s="25" t="s">
        <v>100</v>
      </c>
      <c r="C38" s="21" t="s">
        <v>101</v>
      </c>
      <c r="D38" s="21" t="s">
        <v>102</v>
      </c>
      <c r="E38" s="26">
        <v>1400</v>
      </c>
      <c r="F38" s="22">
        <v>223.6</v>
      </c>
      <c r="G38" s="22">
        <v>0.23</v>
      </c>
      <c r="H38" s="22" t="s">
        <v>39</v>
      </c>
      <c r="I38" s="23"/>
      <c r="J38" s="27"/>
      <c r="K38" s="27"/>
      <c r="L38" s="27"/>
      <c r="M38" s="27"/>
    </row>
    <row r="39" spans="2:13" x14ac:dyDescent="0.2">
      <c r="B39" s="25" t="s">
        <v>103</v>
      </c>
      <c r="C39" s="21" t="s">
        <v>104</v>
      </c>
      <c r="D39" s="21" t="s">
        <v>38</v>
      </c>
      <c r="E39" s="26">
        <v>33588</v>
      </c>
      <c r="F39" s="22">
        <v>218.69</v>
      </c>
      <c r="G39" s="22">
        <v>0.22</v>
      </c>
      <c r="H39" s="22" t="s">
        <v>39</v>
      </c>
      <c r="I39" s="23"/>
      <c r="J39" s="27"/>
      <c r="K39" s="27"/>
      <c r="L39" s="27"/>
      <c r="M39" s="27"/>
    </row>
    <row r="40" spans="2:13" x14ac:dyDescent="0.2">
      <c r="B40" s="25" t="s">
        <v>105</v>
      </c>
      <c r="C40" s="21" t="s">
        <v>106</v>
      </c>
      <c r="D40" s="21" t="s">
        <v>81</v>
      </c>
      <c r="E40" s="26">
        <v>10100</v>
      </c>
      <c r="F40" s="22">
        <v>216.11</v>
      </c>
      <c r="G40" s="22">
        <v>0.22</v>
      </c>
      <c r="H40" s="22" t="s">
        <v>18</v>
      </c>
      <c r="I40" s="23"/>
      <c r="J40" s="27"/>
      <c r="K40" s="27"/>
      <c r="L40" s="27"/>
      <c r="M40" s="27"/>
    </row>
    <row r="41" spans="2:13" x14ac:dyDescent="0.2">
      <c r="B41" s="25" t="s">
        <v>107</v>
      </c>
      <c r="C41" s="21" t="s">
        <v>108</v>
      </c>
      <c r="D41" s="21" t="s">
        <v>81</v>
      </c>
      <c r="E41" s="26">
        <v>4800</v>
      </c>
      <c r="F41" s="22">
        <v>206.75</v>
      </c>
      <c r="G41" s="22">
        <v>0.21</v>
      </c>
      <c r="H41" s="22" t="s">
        <v>18</v>
      </c>
      <c r="I41" s="23"/>
      <c r="J41" s="27"/>
      <c r="K41" s="27"/>
      <c r="L41" s="27"/>
      <c r="M41" s="27"/>
    </row>
    <row r="42" spans="2:13" x14ac:dyDescent="0.2">
      <c r="B42" s="25" t="s">
        <v>109</v>
      </c>
      <c r="C42" s="21" t="s">
        <v>110</v>
      </c>
      <c r="D42" s="21" t="s">
        <v>111</v>
      </c>
      <c r="E42" s="26">
        <v>16000</v>
      </c>
      <c r="F42" s="22">
        <v>202.38</v>
      </c>
      <c r="G42" s="22">
        <v>0.21</v>
      </c>
      <c r="H42" s="22" t="s">
        <v>46</v>
      </c>
      <c r="I42" s="23"/>
      <c r="J42" s="27"/>
      <c r="K42" s="27"/>
      <c r="L42" s="27"/>
      <c r="M42" s="27"/>
    </row>
    <row r="43" spans="2:13" x14ac:dyDescent="0.2">
      <c r="B43" s="25" t="s">
        <v>112</v>
      </c>
      <c r="C43" s="21" t="s">
        <v>113</v>
      </c>
      <c r="D43" s="21" t="s">
        <v>114</v>
      </c>
      <c r="E43" s="26">
        <v>4217</v>
      </c>
      <c r="F43" s="22">
        <v>200.24</v>
      </c>
      <c r="G43" s="22">
        <v>0.21</v>
      </c>
      <c r="H43" s="22" t="s">
        <v>46</v>
      </c>
      <c r="I43" s="23"/>
      <c r="J43" s="27"/>
      <c r="K43" s="27"/>
      <c r="L43" s="27"/>
      <c r="M43" s="27"/>
    </row>
    <row r="44" spans="2:13" x14ac:dyDescent="0.2">
      <c r="B44" s="25" t="s">
        <v>115</v>
      </c>
      <c r="C44" s="21" t="s">
        <v>116</v>
      </c>
      <c r="D44" s="21" t="s">
        <v>49</v>
      </c>
      <c r="E44" s="26">
        <v>7500</v>
      </c>
      <c r="F44" s="22">
        <v>198.59</v>
      </c>
      <c r="G44" s="22">
        <v>0.2</v>
      </c>
      <c r="H44" s="22" t="s">
        <v>46</v>
      </c>
      <c r="I44" s="23"/>
      <c r="J44" s="27"/>
      <c r="K44" s="27"/>
      <c r="L44" s="27"/>
      <c r="M44" s="27"/>
    </row>
    <row r="45" spans="2:13" x14ac:dyDescent="0.2">
      <c r="B45" s="25" t="s">
        <v>117</v>
      </c>
      <c r="C45" s="21" t="s">
        <v>118</v>
      </c>
      <c r="D45" s="21" t="s">
        <v>119</v>
      </c>
      <c r="E45" s="26">
        <v>52000</v>
      </c>
      <c r="F45" s="22">
        <v>196.69</v>
      </c>
      <c r="G45" s="22">
        <v>0.2</v>
      </c>
      <c r="H45" s="22" t="s">
        <v>46</v>
      </c>
      <c r="I45" s="23"/>
      <c r="J45" s="27"/>
      <c r="K45" s="27"/>
      <c r="L45" s="27"/>
      <c r="M45" s="27"/>
    </row>
    <row r="46" spans="2:13" x14ac:dyDescent="0.2">
      <c r="B46" s="25" t="s">
        <v>120</v>
      </c>
      <c r="C46" s="21" t="s">
        <v>121</v>
      </c>
      <c r="D46" s="21" t="s">
        <v>122</v>
      </c>
      <c r="E46" s="26">
        <v>37643</v>
      </c>
      <c r="F46" s="22">
        <v>189.51</v>
      </c>
      <c r="G46" s="22">
        <v>0.19</v>
      </c>
      <c r="H46" s="22" t="s">
        <v>46</v>
      </c>
      <c r="I46" s="23"/>
      <c r="J46" s="27"/>
      <c r="K46" s="27"/>
      <c r="L46" s="27"/>
      <c r="M46" s="27"/>
    </row>
    <row r="47" spans="2:13" x14ac:dyDescent="0.2">
      <c r="B47" s="25" t="s">
        <v>123</v>
      </c>
      <c r="C47" s="21" t="s">
        <v>124</v>
      </c>
      <c r="D47" s="21" t="s">
        <v>49</v>
      </c>
      <c r="E47" s="26">
        <v>25000</v>
      </c>
      <c r="F47" s="22">
        <v>187.95</v>
      </c>
      <c r="G47" s="22">
        <v>0.19</v>
      </c>
      <c r="H47" s="22" t="s">
        <v>39</v>
      </c>
      <c r="I47" s="23"/>
      <c r="J47" s="27"/>
      <c r="K47" s="27"/>
      <c r="L47" s="27"/>
      <c r="M47" s="27"/>
    </row>
    <row r="48" spans="2:13" x14ac:dyDescent="0.2">
      <c r="B48" s="25" t="s">
        <v>125</v>
      </c>
      <c r="C48" s="21" t="s">
        <v>126</v>
      </c>
      <c r="D48" s="21" t="s">
        <v>76</v>
      </c>
      <c r="E48" s="26">
        <v>5000</v>
      </c>
      <c r="F48" s="22">
        <v>159.37</v>
      </c>
      <c r="G48" s="22">
        <v>0.16</v>
      </c>
      <c r="H48" s="22" t="s">
        <v>46</v>
      </c>
      <c r="I48" s="23"/>
      <c r="J48" s="27"/>
      <c r="K48" s="27"/>
      <c r="L48" s="27"/>
      <c r="M48" s="27"/>
    </row>
    <row r="49" spans="2:13" x14ac:dyDescent="0.2">
      <c r="B49" s="25" t="s">
        <v>127</v>
      </c>
      <c r="C49" s="21" t="s">
        <v>128</v>
      </c>
      <c r="D49" s="21" t="s">
        <v>129</v>
      </c>
      <c r="E49" s="26">
        <v>16500</v>
      </c>
      <c r="F49" s="22">
        <v>113.74</v>
      </c>
      <c r="G49" s="22">
        <v>0.12</v>
      </c>
      <c r="H49" s="22" t="s">
        <v>18</v>
      </c>
      <c r="I49" s="23"/>
      <c r="J49" s="27"/>
      <c r="K49" s="27"/>
      <c r="L49" s="27"/>
      <c r="M49" s="27"/>
    </row>
    <row r="50" spans="2:13" x14ac:dyDescent="0.2">
      <c r="B50" s="25" t="s">
        <v>130</v>
      </c>
      <c r="C50" s="21" t="s">
        <v>131</v>
      </c>
      <c r="D50" s="21" t="s">
        <v>92</v>
      </c>
      <c r="E50" s="26">
        <v>8100</v>
      </c>
      <c r="F50" s="22">
        <v>110.14</v>
      </c>
      <c r="G50" s="22">
        <v>0.11</v>
      </c>
      <c r="H50" s="22" t="s">
        <v>39</v>
      </c>
      <c r="I50" s="23"/>
      <c r="J50" s="27"/>
      <c r="K50" s="27"/>
      <c r="L50" s="27"/>
      <c r="M50" s="27"/>
    </row>
    <row r="51" spans="2:13" x14ac:dyDescent="0.2">
      <c r="B51" s="25" t="s">
        <v>132</v>
      </c>
      <c r="C51" s="21" t="s">
        <v>133</v>
      </c>
      <c r="D51" s="21" t="s">
        <v>28</v>
      </c>
      <c r="E51" s="26">
        <v>39000</v>
      </c>
      <c r="F51" s="22">
        <v>96.86</v>
      </c>
      <c r="G51" s="22">
        <v>0.1</v>
      </c>
      <c r="H51" s="22" t="s">
        <v>46</v>
      </c>
      <c r="I51" s="23"/>
      <c r="J51" s="27"/>
      <c r="K51" s="27"/>
      <c r="L51" s="27"/>
      <c r="M51" s="27"/>
    </row>
    <row r="52" spans="2:13" x14ac:dyDescent="0.2">
      <c r="B52" s="25" t="s">
        <v>134</v>
      </c>
      <c r="C52" s="21" t="s">
        <v>135</v>
      </c>
      <c r="D52" s="21" t="s">
        <v>136</v>
      </c>
      <c r="E52" s="26">
        <v>7624</v>
      </c>
      <c r="F52" s="22">
        <v>63.32</v>
      </c>
      <c r="G52" s="22">
        <v>7.0000000000000007E-2</v>
      </c>
      <c r="H52" s="22" t="s">
        <v>46</v>
      </c>
      <c r="I52" s="23"/>
      <c r="J52" s="27"/>
      <c r="K52" s="27"/>
      <c r="L52" s="27"/>
      <c r="M52" s="27"/>
    </row>
    <row r="53" spans="2:13" x14ac:dyDescent="0.2">
      <c r="B53" s="30" t="s">
        <v>137</v>
      </c>
      <c r="C53" s="31"/>
      <c r="D53" s="31"/>
      <c r="E53" s="31"/>
      <c r="F53" s="32">
        <f>SUM(F7:F52)</f>
        <v>22696.059999999994</v>
      </c>
      <c r="G53" s="32">
        <f>SUM(G7:G52)</f>
        <v>23.33</v>
      </c>
      <c r="H53" s="33"/>
      <c r="I53" s="34"/>
      <c r="J53" s="27"/>
      <c r="K53" s="27"/>
      <c r="L53" s="27"/>
      <c r="M53" s="27"/>
    </row>
    <row r="54" spans="2:13" x14ac:dyDescent="0.2">
      <c r="B54" s="35" t="s">
        <v>138</v>
      </c>
      <c r="C54" s="35"/>
      <c r="D54" s="35"/>
      <c r="E54" s="35"/>
      <c r="F54" s="36">
        <f>F53</f>
        <v>22696.059999999994</v>
      </c>
      <c r="G54" s="36">
        <f>G53</f>
        <v>23.33</v>
      </c>
      <c r="H54" s="37"/>
      <c r="I54" s="37"/>
      <c r="J54" s="27"/>
      <c r="K54" s="27"/>
      <c r="L54" s="27"/>
      <c r="M54" s="27"/>
    </row>
    <row r="55" spans="2:13" x14ac:dyDescent="0.2">
      <c r="B55" s="38" t="s">
        <v>139</v>
      </c>
      <c r="C55" s="39"/>
      <c r="D55" s="39"/>
      <c r="E55" s="39"/>
      <c r="F55" s="40"/>
      <c r="G55" s="40"/>
      <c r="H55" s="40"/>
      <c r="I55" s="40"/>
      <c r="J55" s="27"/>
      <c r="K55" s="27"/>
      <c r="L55" s="27"/>
      <c r="M55" s="27"/>
    </row>
    <row r="56" spans="2:13" x14ac:dyDescent="0.2">
      <c r="B56" s="41" t="s">
        <v>14</v>
      </c>
      <c r="C56" s="21"/>
      <c r="D56" s="21"/>
      <c r="E56" s="21"/>
      <c r="F56" s="22"/>
      <c r="G56" s="22"/>
      <c r="H56" s="22"/>
      <c r="I56" s="22"/>
      <c r="J56" s="27"/>
      <c r="K56" s="27"/>
      <c r="L56" s="27"/>
      <c r="M56" s="27"/>
    </row>
    <row r="57" spans="2:13" x14ac:dyDescent="0.2">
      <c r="B57" s="21" t="s">
        <v>140</v>
      </c>
      <c r="C57" s="21" t="s">
        <v>141</v>
      </c>
      <c r="D57" s="21" t="s">
        <v>142</v>
      </c>
      <c r="E57" s="26">
        <v>250</v>
      </c>
      <c r="F57" s="22">
        <v>2587.44</v>
      </c>
      <c r="G57" s="22">
        <v>2.66</v>
      </c>
      <c r="H57" s="22"/>
      <c r="I57" s="22">
        <v>7.5</v>
      </c>
      <c r="J57" s="27"/>
      <c r="K57" s="27"/>
      <c r="L57" s="27"/>
      <c r="M57" s="27"/>
    </row>
    <row r="58" spans="2:13" x14ac:dyDescent="0.2">
      <c r="B58" s="21" t="s">
        <v>143</v>
      </c>
      <c r="C58" s="21" t="s">
        <v>144</v>
      </c>
      <c r="D58" s="21" t="s">
        <v>142</v>
      </c>
      <c r="E58" s="26">
        <v>2500</v>
      </c>
      <c r="F58" s="22">
        <v>2504.9499999999998</v>
      </c>
      <c r="G58" s="22">
        <v>2.57</v>
      </c>
      <c r="H58" s="22"/>
      <c r="I58" s="22">
        <v>7.71</v>
      </c>
      <c r="J58" s="27"/>
      <c r="K58" s="27"/>
      <c r="L58" s="27"/>
      <c r="M58" s="27"/>
    </row>
    <row r="59" spans="2:13" x14ac:dyDescent="0.2">
      <c r="B59" s="21" t="s">
        <v>145</v>
      </c>
      <c r="C59" s="21" t="s">
        <v>146</v>
      </c>
      <c r="D59" s="21" t="s">
        <v>142</v>
      </c>
      <c r="E59" s="26">
        <v>2500</v>
      </c>
      <c r="F59" s="22">
        <v>2501.91</v>
      </c>
      <c r="G59" s="22">
        <v>2.57</v>
      </c>
      <c r="H59" s="22"/>
      <c r="I59" s="22">
        <v>8.16</v>
      </c>
      <c r="J59" s="27"/>
      <c r="K59" s="27"/>
      <c r="L59" s="27"/>
      <c r="M59" s="27"/>
    </row>
    <row r="60" spans="2:13" x14ac:dyDescent="0.2">
      <c r="B60" s="21" t="s">
        <v>147</v>
      </c>
      <c r="C60" s="21" t="s">
        <v>148</v>
      </c>
      <c r="D60" s="21" t="s">
        <v>142</v>
      </c>
      <c r="E60" s="26">
        <v>250</v>
      </c>
      <c r="F60" s="22">
        <v>2497.89</v>
      </c>
      <c r="G60" s="22">
        <v>2.57</v>
      </c>
      <c r="H60" s="22"/>
      <c r="I60" s="22">
        <v>7.63</v>
      </c>
      <c r="J60" s="27"/>
      <c r="K60" s="27"/>
      <c r="L60" s="27"/>
      <c r="M60" s="27"/>
    </row>
    <row r="61" spans="2:13" x14ac:dyDescent="0.2">
      <c r="B61" s="21" t="s">
        <v>149</v>
      </c>
      <c r="C61" s="21" t="s">
        <v>150</v>
      </c>
      <c r="D61" s="21" t="s">
        <v>151</v>
      </c>
      <c r="E61" s="26">
        <v>250</v>
      </c>
      <c r="F61" s="22">
        <v>2496.5100000000002</v>
      </c>
      <c r="G61" s="22">
        <v>2.57</v>
      </c>
      <c r="H61" s="22"/>
      <c r="I61" s="22">
        <v>7.58</v>
      </c>
      <c r="J61" s="27"/>
      <c r="K61" s="27"/>
      <c r="L61" s="27"/>
      <c r="M61" s="27"/>
    </row>
    <row r="62" spans="2:13" x14ac:dyDescent="0.2">
      <c r="B62" s="21" t="s">
        <v>152</v>
      </c>
      <c r="C62" s="21" t="s">
        <v>153</v>
      </c>
      <c r="D62" s="21" t="s">
        <v>142</v>
      </c>
      <c r="E62" s="26">
        <v>2500</v>
      </c>
      <c r="F62" s="22">
        <v>2494.64</v>
      </c>
      <c r="G62" s="22">
        <v>2.56</v>
      </c>
      <c r="H62" s="22"/>
      <c r="I62" s="22">
        <v>7.67</v>
      </c>
      <c r="J62" s="27"/>
      <c r="K62" s="27"/>
      <c r="L62" s="27"/>
      <c r="M62" s="27"/>
    </row>
    <row r="63" spans="2:13" x14ac:dyDescent="0.2">
      <c r="B63" s="21" t="s">
        <v>154</v>
      </c>
      <c r="C63" s="21" t="s">
        <v>155</v>
      </c>
      <c r="D63" s="21" t="s">
        <v>142</v>
      </c>
      <c r="E63" s="26">
        <v>250</v>
      </c>
      <c r="F63" s="22">
        <v>2492.7399999999998</v>
      </c>
      <c r="G63" s="22">
        <v>2.56</v>
      </c>
      <c r="H63" s="22"/>
      <c r="I63" s="22">
        <v>7.85</v>
      </c>
      <c r="J63" s="27"/>
      <c r="K63" s="27"/>
      <c r="L63" s="27"/>
      <c r="M63" s="27"/>
    </row>
    <row r="64" spans="2:13" x14ac:dyDescent="0.2">
      <c r="B64" s="21" t="s">
        <v>156</v>
      </c>
      <c r="C64" s="21" t="s">
        <v>157</v>
      </c>
      <c r="D64" s="21" t="s">
        <v>142</v>
      </c>
      <c r="E64" s="26">
        <v>250</v>
      </c>
      <c r="F64" s="22">
        <v>2491.94</v>
      </c>
      <c r="G64" s="22">
        <v>2.56</v>
      </c>
      <c r="H64" s="22"/>
      <c r="I64" s="22">
        <v>7.83</v>
      </c>
      <c r="J64" s="27"/>
      <c r="K64" s="27"/>
      <c r="L64" s="27"/>
      <c r="M64" s="27"/>
    </row>
    <row r="65" spans="2:13" x14ac:dyDescent="0.2">
      <c r="B65" s="21" t="s">
        <v>158</v>
      </c>
      <c r="C65" s="21" t="s">
        <v>159</v>
      </c>
      <c r="D65" s="21" t="s">
        <v>142</v>
      </c>
      <c r="E65" s="26">
        <v>2500</v>
      </c>
      <c r="F65" s="22">
        <v>2491.92</v>
      </c>
      <c r="G65" s="22">
        <v>2.56</v>
      </c>
      <c r="H65" s="22"/>
      <c r="I65" s="22">
        <v>7.77</v>
      </c>
      <c r="J65" s="27"/>
      <c r="K65" s="27"/>
      <c r="L65" s="27"/>
      <c r="M65" s="27"/>
    </row>
    <row r="66" spans="2:13" x14ac:dyDescent="0.2">
      <c r="B66" s="21" t="s">
        <v>160</v>
      </c>
      <c r="C66" s="21" t="s">
        <v>161</v>
      </c>
      <c r="D66" s="21" t="s">
        <v>142</v>
      </c>
      <c r="E66" s="26">
        <v>2500</v>
      </c>
      <c r="F66" s="22">
        <v>2491.58</v>
      </c>
      <c r="G66" s="22">
        <v>2.56</v>
      </c>
      <c r="H66" s="22"/>
      <c r="I66" s="22">
        <v>7.75</v>
      </c>
      <c r="J66" s="27"/>
      <c r="K66" s="27"/>
      <c r="L66" s="27"/>
      <c r="M66" s="27"/>
    </row>
    <row r="67" spans="2:13" x14ac:dyDescent="0.2">
      <c r="B67" s="21" t="s">
        <v>162</v>
      </c>
      <c r="C67" s="21" t="s">
        <v>163</v>
      </c>
      <c r="D67" s="21" t="s">
        <v>164</v>
      </c>
      <c r="E67" s="26">
        <v>250</v>
      </c>
      <c r="F67" s="22">
        <v>2486.98</v>
      </c>
      <c r="G67" s="22">
        <v>2.56</v>
      </c>
      <c r="H67" s="22"/>
      <c r="I67" s="22">
        <v>8.2899999999999991</v>
      </c>
      <c r="J67" s="27"/>
      <c r="K67" s="27"/>
      <c r="L67" s="27"/>
      <c r="M67" s="27"/>
    </row>
    <row r="68" spans="2:13" x14ac:dyDescent="0.2">
      <c r="B68" s="21" t="s">
        <v>165</v>
      </c>
      <c r="C68" s="21" t="s">
        <v>166</v>
      </c>
      <c r="D68" s="21" t="s">
        <v>164</v>
      </c>
      <c r="E68" s="26">
        <v>2500</v>
      </c>
      <c r="F68" s="22">
        <v>2482.14</v>
      </c>
      <c r="G68" s="22">
        <v>2.5499999999999998</v>
      </c>
      <c r="H68" s="22"/>
      <c r="I68" s="22">
        <v>7.77</v>
      </c>
      <c r="J68" s="27"/>
      <c r="K68" s="27"/>
      <c r="L68" s="27"/>
      <c r="M68" s="27"/>
    </row>
    <row r="69" spans="2:13" x14ac:dyDescent="0.2">
      <c r="B69" s="21" t="s">
        <v>167</v>
      </c>
      <c r="C69" s="21" t="s">
        <v>168</v>
      </c>
      <c r="D69" s="21" t="s">
        <v>142</v>
      </c>
      <c r="E69" s="26">
        <v>250</v>
      </c>
      <c r="F69" s="22">
        <v>2466.6799999999998</v>
      </c>
      <c r="G69" s="22">
        <v>2.54</v>
      </c>
      <c r="H69" s="22"/>
      <c r="I69" s="22">
        <v>7.99</v>
      </c>
      <c r="J69" s="27"/>
      <c r="K69" s="27"/>
      <c r="L69" s="27"/>
      <c r="M69" s="27"/>
    </row>
    <row r="70" spans="2:13" x14ac:dyDescent="0.2">
      <c r="B70" s="21" t="s">
        <v>169</v>
      </c>
      <c r="C70" s="21" t="s">
        <v>170</v>
      </c>
      <c r="D70" s="21" t="s">
        <v>142</v>
      </c>
      <c r="E70" s="26">
        <v>200</v>
      </c>
      <c r="F70" s="22">
        <v>1999.71</v>
      </c>
      <c r="G70" s="22">
        <v>2.06</v>
      </c>
      <c r="H70" s="22"/>
      <c r="I70" s="22">
        <v>7.59</v>
      </c>
      <c r="J70" s="27"/>
      <c r="K70" s="27"/>
      <c r="L70" s="27"/>
      <c r="M70" s="27"/>
    </row>
    <row r="71" spans="2:13" x14ac:dyDescent="0.2">
      <c r="B71" s="21" t="s">
        <v>171</v>
      </c>
      <c r="C71" s="21" t="s">
        <v>172</v>
      </c>
      <c r="D71" s="21" t="s">
        <v>142</v>
      </c>
      <c r="E71" s="26">
        <v>200</v>
      </c>
      <c r="F71" s="22">
        <v>1986.16</v>
      </c>
      <c r="G71" s="22">
        <v>2.04</v>
      </c>
      <c r="H71" s="22"/>
      <c r="I71" s="22">
        <v>8.2899999999999991</v>
      </c>
      <c r="J71" s="27"/>
      <c r="K71" s="27"/>
      <c r="L71" s="27"/>
      <c r="M71" s="27"/>
    </row>
    <row r="72" spans="2:13" x14ac:dyDescent="0.2">
      <c r="B72" s="21" t="s">
        <v>173</v>
      </c>
      <c r="C72" s="21" t="s">
        <v>174</v>
      </c>
      <c r="D72" s="21" t="s">
        <v>142</v>
      </c>
      <c r="E72" s="26">
        <v>150</v>
      </c>
      <c r="F72" s="22">
        <v>1537.74</v>
      </c>
      <c r="G72" s="22">
        <v>1.58</v>
      </c>
      <c r="H72" s="22"/>
      <c r="I72" s="22">
        <v>7.89</v>
      </c>
      <c r="J72" s="27"/>
      <c r="K72" s="27"/>
      <c r="L72" s="27"/>
      <c r="M72" s="27"/>
    </row>
    <row r="73" spans="2:13" x14ac:dyDescent="0.2">
      <c r="B73" s="21" t="s">
        <v>175</v>
      </c>
      <c r="C73" s="21" t="s">
        <v>176</v>
      </c>
      <c r="D73" s="21" t="s">
        <v>142</v>
      </c>
      <c r="E73" s="26">
        <v>150</v>
      </c>
      <c r="F73" s="22">
        <v>1499.75</v>
      </c>
      <c r="G73" s="22">
        <v>1.54</v>
      </c>
      <c r="H73" s="22"/>
      <c r="I73" s="22">
        <v>7.71</v>
      </c>
      <c r="J73" s="27"/>
      <c r="K73" s="27"/>
      <c r="L73" s="27"/>
      <c r="M73" s="27"/>
    </row>
    <row r="74" spans="2:13" x14ac:dyDescent="0.2">
      <c r="B74" s="21" t="s">
        <v>177</v>
      </c>
      <c r="C74" s="21" t="s">
        <v>178</v>
      </c>
      <c r="D74" s="21" t="s">
        <v>142</v>
      </c>
      <c r="E74" s="26">
        <v>150</v>
      </c>
      <c r="F74" s="22">
        <v>1475.71</v>
      </c>
      <c r="G74" s="22">
        <v>1.52</v>
      </c>
      <c r="H74" s="22"/>
      <c r="I74" s="22">
        <v>7.65</v>
      </c>
      <c r="J74" s="27"/>
      <c r="K74" s="27"/>
      <c r="L74" s="27"/>
      <c r="M74" s="27"/>
    </row>
    <row r="75" spans="2:13" x14ac:dyDescent="0.2">
      <c r="B75" s="21" t="s">
        <v>179</v>
      </c>
      <c r="C75" s="21" t="s">
        <v>180</v>
      </c>
      <c r="D75" s="21" t="s">
        <v>142</v>
      </c>
      <c r="E75" s="26">
        <v>1000</v>
      </c>
      <c r="F75" s="22">
        <v>996.73</v>
      </c>
      <c r="G75" s="22">
        <v>1.02</v>
      </c>
      <c r="H75" s="22"/>
      <c r="I75" s="22">
        <v>7.66</v>
      </c>
      <c r="J75" s="27"/>
      <c r="K75" s="27"/>
      <c r="L75" s="27"/>
      <c r="M75" s="27"/>
    </row>
    <row r="76" spans="2:13" x14ac:dyDescent="0.2">
      <c r="B76" s="31" t="s">
        <v>137</v>
      </c>
      <c r="C76" s="31"/>
      <c r="D76" s="31"/>
      <c r="E76" s="31"/>
      <c r="F76" s="32">
        <f>SUM(F56:F75)</f>
        <v>41983.12</v>
      </c>
      <c r="G76" s="32">
        <f>SUM(G56:G75)</f>
        <v>43.150000000000006</v>
      </c>
      <c r="H76" s="42"/>
      <c r="I76" s="42"/>
      <c r="J76" s="27"/>
      <c r="K76" s="27"/>
      <c r="L76" s="27"/>
      <c r="M76" s="27"/>
    </row>
    <row r="77" spans="2:13" x14ac:dyDescent="0.2">
      <c r="B77" s="43" t="s">
        <v>138</v>
      </c>
      <c r="C77" s="43"/>
      <c r="D77" s="43"/>
      <c r="E77" s="43"/>
      <c r="F77" s="44">
        <f>F76</f>
        <v>41983.12</v>
      </c>
      <c r="G77" s="44">
        <f>G76</f>
        <v>43.150000000000006</v>
      </c>
      <c r="H77" s="44"/>
      <c r="I77" s="44"/>
      <c r="J77" s="27"/>
      <c r="K77" s="27"/>
      <c r="L77" s="27"/>
      <c r="M77" s="27"/>
    </row>
    <row r="78" spans="2:13" x14ac:dyDescent="0.2">
      <c r="B78" s="41" t="s">
        <v>181</v>
      </c>
      <c r="C78" s="21"/>
      <c r="D78" s="21"/>
      <c r="E78" s="21"/>
      <c r="F78" s="22"/>
      <c r="G78" s="22"/>
      <c r="H78" s="22"/>
      <c r="I78" s="22"/>
      <c r="J78" s="27"/>
      <c r="K78" s="27"/>
      <c r="L78" s="27"/>
      <c r="M78" s="27"/>
    </row>
    <row r="79" spans="2:13" x14ac:dyDescent="0.2">
      <c r="B79" s="41" t="s">
        <v>182</v>
      </c>
      <c r="C79" s="21"/>
      <c r="D79" s="21"/>
      <c r="E79" s="21"/>
      <c r="F79" s="22"/>
      <c r="G79" s="22"/>
      <c r="H79" s="22"/>
      <c r="I79" s="22"/>
      <c r="J79" s="27"/>
      <c r="K79" s="27"/>
      <c r="L79" s="27"/>
      <c r="M79" s="27"/>
    </row>
    <row r="80" spans="2:13" x14ac:dyDescent="0.2">
      <c r="B80" s="21" t="s">
        <v>183</v>
      </c>
      <c r="C80" s="21" t="s">
        <v>184</v>
      </c>
      <c r="D80" s="21" t="s">
        <v>185</v>
      </c>
      <c r="E80" s="26">
        <v>500000</v>
      </c>
      <c r="F80" s="22">
        <v>478.97</v>
      </c>
      <c r="G80" s="22">
        <v>0.49</v>
      </c>
      <c r="H80" s="22"/>
      <c r="I80" s="22">
        <v>7</v>
      </c>
      <c r="J80" s="27"/>
      <c r="K80" s="27"/>
      <c r="L80" s="27"/>
      <c r="M80" s="27"/>
    </row>
    <row r="81" spans="2:13" x14ac:dyDescent="0.2">
      <c r="B81" s="31" t="s">
        <v>137</v>
      </c>
      <c r="C81" s="31"/>
      <c r="D81" s="31"/>
      <c r="E81" s="31"/>
      <c r="F81" s="32">
        <f>SUM(F79:F80)</f>
        <v>478.97</v>
      </c>
      <c r="G81" s="32">
        <f>SUM(G79:G80)</f>
        <v>0.49</v>
      </c>
      <c r="H81" s="42"/>
      <c r="I81" s="42"/>
      <c r="J81" s="27"/>
      <c r="K81" s="27"/>
      <c r="L81" s="27"/>
      <c r="M81" s="27"/>
    </row>
    <row r="82" spans="2:13" x14ac:dyDescent="0.2">
      <c r="B82" s="43" t="s">
        <v>138</v>
      </c>
      <c r="C82" s="43"/>
      <c r="D82" s="43"/>
      <c r="E82" s="43"/>
      <c r="F82" s="44">
        <f>+F81</f>
        <v>478.97</v>
      </c>
      <c r="G82" s="44">
        <f>+G81</f>
        <v>0.49</v>
      </c>
      <c r="H82" s="44"/>
      <c r="I82" s="44"/>
      <c r="J82" s="27"/>
      <c r="K82" s="27"/>
      <c r="L82" s="27"/>
      <c r="M82" s="27"/>
    </row>
    <row r="83" spans="2:13" x14ac:dyDescent="0.2">
      <c r="B83" s="41" t="s">
        <v>186</v>
      </c>
      <c r="C83" s="21"/>
      <c r="D83" s="21"/>
      <c r="E83" s="21"/>
      <c r="F83" s="22"/>
      <c r="G83" s="22"/>
      <c r="H83" s="22"/>
      <c r="I83" s="22"/>
      <c r="J83" s="27"/>
      <c r="K83" s="27"/>
      <c r="L83" s="27"/>
      <c r="M83" s="27"/>
    </row>
    <row r="84" spans="2:13" x14ac:dyDescent="0.2">
      <c r="B84" s="21" t="s">
        <v>187</v>
      </c>
      <c r="C84" s="21" t="s">
        <v>188</v>
      </c>
      <c r="D84" s="21" t="s">
        <v>189</v>
      </c>
      <c r="E84" s="26">
        <v>5000000</v>
      </c>
      <c r="F84" s="22">
        <v>5088.67</v>
      </c>
      <c r="G84" s="22">
        <v>5.23</v>
      </c>
      <c r="H84" s="22"/>
      <c r="I84" s="22">
        <v>7.16</v>
      </c>
      <c r="J84" s="27"/>
      <c r="K84" s="27"/>
      <c r="L84" s="27"/>
      <c r="M84" s="27"/>
    </row>
    <row r="85" spans="2:13" x14ac:dyDescent="0.2">
      <c r="B85" s="21" t="s">
        <v>190</v>
      </c>
      <c r="C85" s="21" t="s">
        <v>191</v>
      </c>
      <c r="D85" s="21" t="s">
        <v>189</v>
      </c>
      <c r="E85" s="26">
        <v>4500000</v>
      </c>
      <c r="F85" s="22">
        <v>4535.74</v>
      </c>
      <c r="G85" s="22">
        <v>4.66</v>
      </c>
      <c r="H85" s="22"/>
      <c r="I85" s="22">
        <v>7.11</v>
      </c>
      <c r="J85" s="27"/>
      <c r="K85" s="27"/>
      <c r="L85" s="27"/>
      <c r="M85" s="27"/>
    </row>
    <row r="86" spans="2:13" x14ac:dyDescent="0.2">
      <c r="B86" s="21" t="s">
        <v>192</v>
      </c>
      <c r="C86" s="21" t="s">
        <v>193</v>
      </c>
      <c r="D86" s="21" t="s">
        <v>189</v>
      </c>
      <c r="E86" s="26">
        <v>4000000</v>
      </c>
      <c r="F86" s="22">
        <v>4021.33</v>
      </c>
      <c r="G86" s="22">
        <v>4.13</v>
      </c>
      <c r="H86" s="22"/>
      <c r="I86" s="22">
        <v>7.18</v>
      </c>
      <c r="J86" s="27"/>
      <c r="K86" s="27"/>
      <c r="L86" s="27"/>
      <c r="M86" s="27"/>
    </row>
    <row r="87" spans="2:13" x14ac:dyDescent="0.2">
      <c r="B87" s="21" t="s">
        <v>194</v>
      </c>
      <c r="C87" s="21" t="s">
        <v>195</v>
      </c>
      <c r="D87" s="21" t="s">
        <v>189</v>
      </c>
      <c r="E87" s="26">
        <v>4000000</v>
      </c>
      <c r="F87" s="22">
        <v>4000.5</v>
      </c>
      <c r="G87" s="22">
        <v>4.1100000000000003</v>
      </c>
      <c r="H87" s="22"/>
      <c r="I87" s="22">
        <v>7.18</v>
      </c>
      <c r="J87" s="27"/>
      <c r="K87" s="27"/>
      <c r="L87" s="27"/>
      <c r="M87" s="27"/>
    </row>
    <row r="88" spans="2:13" x14ac:dyDescent="0.2">
      <c r="B88" s="21" t="s">
        <v>196</v>
      </c>
      <c r="C88" s="21" t="s">
        <v>197</v>
      </c>
      <c r="D88" s="21" t="s">
        <v>189</v>
      </c>
      <c r="E88" s="26">
        <v>2000000</v>
      </c>
      <c r="F88" s="22">
        <v>2018.31</v>
      </c>
      <c r="G88" s="22">
        <v>2.0699999999999998</v>
      </c>
      <c r="H88" s="22"/>
      <c r="I88" s="22">
        <v>7.2</v>
      </c>
      <c r="J88" s="27"/>
      <c r="K88" s="27"/>
      <c r="L88" s="27"/>
      <c r="M88" s="27"/>
    </row>
    <row r="89" spans="2:13" x14ac:dyDescent="0.2">
      <c r="B89" s="21" t="s">
        <v>198</v>
      </c>
      <c r="C89" s="21" t="s">
        <v>199</v>
      </c>
      <c r="D89" s="21" t="s">
        <v>189</v>
      </c>
      <c r="E89" s="26">
        <v>2000000</v>
      </c>
      <c r="F89" s="22">
        <v>2017.97</v>
      </c>
      <c r="G89" s="22">
        <v>2.0699999999999998</v>
      </c>
      <c r="H89" s="22"/>
      <c r="I89" s="22">
        <v>7.17</v>
      </c>
      <c r="J89" s="27"/>
      <c r="K89" s="27"/>
      <c r="L89" s="27"/>
      <c r="M89" s="27"/>
    </row>
    <row r="90" spans="2:13" x14ac:dyDescent="0.2">
      <c r="B90" s="21" t="s">
        <v>200</v>
      </c>
      <c r="C90" s="21" t="s">
        <v>201</v>
      </c>
      <c r="D90" s="21" t="s">
        <v>189</v>
      </c>
      <c r="E90" s="26">
        <v>1500000</v>
      </c>
      <c r="F90" s="22">
        <v>1520.24</v>
      </c>
      <c r="G90" s="22">
        <v>1.56</v>
      </c>
      <c r="H90" s="22"/>
      <c r="I90" s="22">
        <v>7.18</v>
      </c>
      <c r="J90" s="27"/>
      <c r="K90" s="27"/>
      <c r="L90" s="27"/>
      <c r="M90" s="27"/>
    </row>
    <row r="91" spans="2:13" x14ac:dyDescent="0.2">
      <c r="B91" s="21" t="s">
        <v>202</v>
      </c>
      <c r="C91" s="21" t="s">
        <v>203</v>
      </c>
      <c r="D91" s="21" t="s">
        <v>189</v>
      </c>
      <c r="E91" s="26">
        <v>1500000</v>
      </c>
      <c r="F91" s="22">
        <v>1517.73</v>
      </c>
      <c r="G91" s="22">
        <v>1.56</v>
      </c>
      <c r="H91" s="22"/>
      <c r="I91" s="22">
        <v>7.29</v>
      </c>
      <c r="J91" s="27"/>
      <c r="K91" s="27"/>
      <c r="L91" s="27"/>
      <c r="M91" s="27"/>
    </row>
    <row r="92" spans="2:13" x14ac:dyDescent="0.2">
      <c r="B92" s="21" t="s">
        <v>204</v>
      </c>
      <c r="C92" s="21" t="s">
        <v>205</v>
      </c>
      <c r="D92" s="21" t="s">
        <v>189</v>
      </c>
      <c r="E92" s="26">
        <v>1000000</v>
      </c>
      <c r="F92" s="22">
        <v>1000.04</v>
      </c>
      <c r="G92" s="22">
        <v>1.03</v>
      </c>
      <c r="H92" s="22"/>
      <c r="I92" s="22">
        <v>8</v>
      </c>
      <c r="J92" s="27"/>
      <c r="K92" s="27"/>
      <c r="L92" s="27"/>
      <c r="M92" s="27"/>
    </row>
    <row r="93" spans="2:13" x14ac:dyDescent="0.2">
      <c r="B93" s="21" t="s">
        <v>206</v>
      </c>
      <c r="C93" s="21" t="s">
        <v>207</v>
      </c>
      <c r="D93" s="21" t="s">
        <v>189</v>
      </c>
      <c r="E93" s="26">
        <v>500000</v>
      </c>
      <c r="F93" s="22">
        <v>511.89</v>
      </c>
      <c r="G93" s="22">
        <v>0.53</v>
      </c>
      <c r="H93" s="22"/>
      <c r="I93" s="22">
        <v>7.29</v>
      </c>
      <c r="J93" s="27"/>
      <c r="K93" s="27"/>
      <c r="L93" s="27"/>
      <c r="M93" s="27"/>
    </row>
    <row r="94" spans="2:13" x14ac:dyDescent="0.2">
      <c r="B94" s="21" t="s">
        <v>208</v>
      </c>
      <c r="C94" s="21" t="s">
        <v>209</v>
      </c>
      <c r="D94" s="21" t="s">
        <v>189</v>
      </c>
      <c r="E94" s="26">
        <v>500000</v>
      </c>
      <c r="F94" s="22">
        <v>509.49</v>
      </c>
      <c r="G94" s="22">
        <v>0.52</v>
      </c>
      <c r="H94" s="22"/>
      <c r="I94" s="22">
        <v>8.0399999999999991</v>
      </c>
      <c r="J94" s="27"/>
      <c r="K94" s="27"/>
      <c r="L94" s="27"/>
      <c r="M94" s="27"/>
    </row>
    <row r="95" spans="2:13" x14ac:dyDescent="0.2">
      <c r="B95" s="45" t="s">
        <v>210</v>
      </c>
      <c r="C95" s="45" t="s">
        <v>211</v>
      </c>
      <c r="D95" s="45" t="s">
        <v>189</v>
      </c>
      <c r="E95" s="46">
        <v>800</v>
      </c>
      <c r="F95" s="47">
        <v>0.86</v>
      </c>
      <c r="G95" s="47">
        <v>0</v>
      </c>
      <c r="H95" s="47"/>
      <c r="I95" s="47">
        <v>7.27</v>
      </c>
      <c r="J95" s="27"/>
      <c r="K95" s="27"/>
      <c r="L95" s="27"/>
      <c r="M95" s="27"/>
    </row>
    <row r="96" spans="2:13" x14ac:dyDescent="0.2">
      <c r="B96" s="48" t="s">
        <v>138</v>
      </c>
      <c r="C96" s="48"/>
      <c r="D96" s="48"/>
      <c r="E96" s="48"/>
      <c r="F96" s="49">
        <f>SUM(F84:F95)</f>
        <v>26742.770000000004</v>
      </c>
      <c r="G96" s="49">
        <f>SUM(G84:G95)</f>
        <v>27.47</v>
      </c>
      <c r="H96" s="49"/>
      <c r="I96" s="49"/>
      <c r="J96" s="27"/>
      <c r="K96" s="27"/>
      <c r="L96" s="27"/>
      <c r="M96" s="27"/>
    </row>
    <row r="97" spans="2:13" x14ac:dyDescent="0.2">
      <c r="B97" s="41" t="s">
        <v>212</v>
      </c>
      <c r="C97" s="21"/>
      <c r="D97" s="21"/>
      <c r="E97" s="21"/>
      <c r="F97" s="22"/>
      <c r="G97" s="22"/>
      <c r="H97" s="22"/>
      <c r="I97" s="22"/>
      <c r="J97" s="27"/>
      <c r="K97" s="27"/>
      <c r="L97" s="27"/>
      <c r="M97" s="27"/>
    </row>
    <row r="98" spans="2:13" x14ac:dyDescent="0.2">
      <c r="B98" s="45" t="s">
        <v>213</v>
      </c>
      <c r="C98" s="45" t="s">
        <v>214</v>
      </c>
      <c r="D98" s="45" t="s">
        <v>212</v>
      </c>
      <c r="E98" s="46">
        <v>2753.8620000000001</v>
      </c>
      <c r="F98" s="47">
        <v>282.29000000000002</v>
      </c>
      <c r="G98" s="47">
        <v>0.28999999999999998</v>
      </c>
      <c r="H98" s="47"/>
      <c r="I98" s="47">
        <v>7.03</v>
      </c>
      <c r="J98" s="27"/>
      <c r="K98" s="27"/>
      <c r="L98" s="27"/>
      <c r="M98" s="27"/>
    </row>
    <row r="99" spans="2:13" x14ac:dyDescent="0.2">
      <c r="B99" s="48" t="s">
        <v>138</v>
      </c>
      <c r="C99" s="48"/>
      <c r="D99" s="48"/>
      <c r="E99" s="48"/>
      <c r="F99" s="49">
        <f>SUM(F98:F98)</f>
        <v>282.29000000000002</v>
      </c>
      <c r="G99" s="49">
        <f>SUM(G98:G98)</f>
        <v>0.28999999999999998</v>
      </c>
      <c r="H99" s="49"/>
      <c r="I99" s="49"/>
      <c r="J99" s="27"/>
      <c r="K99" s="27"/>
      <c r="L99" s="27"/>
      <c r="M99" s="27"/>
    </row>
    <row r="100" spans="2:13" x14ac:dyDescent="0.2">
      <c r="B100" s="41" t="s">
        <v>215</v>
      </c>
      <c r="C100" s="21"/>
      <c r="D100" s="21"/>
      <c r="E100" s="21"/>
      <c r="F100" s="22"/>
      <c r="G100" s="22"/>
      <c r="H100" s="22"/>
      <c r="I100" s="22"/>
      <c r="J100" s="27"/>
      <c r="K100" s="27"/>
      <c r="L100" s="27"/>
      <c r="M100" s="27"/>
    </row>
    <row r="101" spans="2:13" x14ac:dyDescent="0.2">
      <c r="B101" s="21" t="s">
        <v>215</v>
      </c>
      <c r="C101" s="21"/>
      <c r="D101" s="21"/>
      <c r="E101" s="21"/>
      <c r="F101" s="22">
        <v>3756.15</v>
      </c>
      <c r="G101" s="22">
        <v>3.86</v>
      </c>
      <c r="H101" s="22"/>
      <c r="I101" s="22"/>
      <c r="J101" s="27"/>
      <c r="K101" s="27"/>
      <c r="L101" s="27"/>
      <c r="M101" s="27"/>
    </row>
    <row r="102" spans="2:13" x14ac:dyDescent="0.2">
      <c r="B102" s="31" t="s">
        <v>137</v>
      </c>
      <c r="C102" s="31"/>
      <c r="D102" s="31"/>
      <c r="E102" s="31"/>
      <c r="F102" s="32">
        <f>SUM(F100:F101)</f>
        <v>3756.15</v>
      </c>
      <c r="G102" s="32">
        <f>SUM(G100:G101)</f>
        <v>3.86</v>
      </c>
      <c r="H102" s="42"/>
      <c r="I102" s="42"/>
      <c r="J102" s="27"/>
      <c r="K102" s="27"/>
      <c r="L102" s="27"/>
      <c r="M102" s="27"/>
    </row>
    <row r="103" spans="2:13" x14ac:dyDescent="0.2">
      <c r="B103" s="50" t="s">
        <v>138</v>
      </c>
      <c r="C103" s="50"/>
      <c r="D103" s="50"/>
      <c r="E103" s="50"/>
      <c r="F103" s="51">
        <f>F102</f>
        <v>3756.15</v>
      </c>
      <c r="G103" s="51">
        <f>G102</f>
        <v>3.86</v>
      </c>
      <c r="H103" s="51"/>
      <c r="I103" s="51"/>
      <c r="J103" s="27"/>
      <c r="K103" s="27"/>
      <c r="L103" s="27"/>
      <c r="M103" s="27"/>
    </row>
    <row r="104" spans="2:13" x14ac:dyDescent="0.2">
      <c r="B104" s="52" t="s">
        <v>216</v>
      </c>
      <c r="C104" s="52"/>
      <c r="D104" s="52"/>
      <c r="E104" s="52"/>
      <c r="F104" s="53">
        <f>F105-(+F54+F77+F82+F96+F99+F103)</f>
        <v>1358.5000000000146</v>
      </c>
      <c r="G104" s="53">
        <f>G105-(+G54+G77+G82+G96+G99+G103)</f>
        <v>1.4099999999999966</v>
      </c>
      <c r="H104" s="53"/>
      <c r="I104" s="53"/>
      <c r="J104" s="27"/>
      <c r="K104" s="27"/>
      <c r="L104" s="27"/>
      <c r="M104" s="27"/>
    </row>
    <row r="105" spans="2:13" x14ac:dyDescent="0.2">
      <c r="B105" s="52" t="s">
        <v>217</v>
      </c>
      <c r="C105" s="52"/>
      <c r="D105" s="52"/>
      <c r="E105" s="52"/>
      <c r="F105" s="53">
        <v>97297.86</v>
      </c>
      <c r="G105" s="53">
        <v>100</v>
      </c>
      <c r="H105" s="53"/>
      <c r="I105" s="53"/>
      <c r="J105" s="27"/>
      <c r="K105" s="27"/>
      <c r="L105" s="27"/>
      <c r="M105" s="27"/>
    </row>
    <row r="106" spans="2:13" x14ac:dyDescent="0.2">
      <c r="J106" s="27"/>
      <c r="K106" s="27"/>
      <c r="L106" s="27"/>
      <c r="M106" s="27"/>
    </row>
    <row r="107" spans="2:13" x14ac:dyDescent="0.2">
      <c r="B107" s="54" t="s">
        <v>218</v>
      </c>
      <c r="J107" s="27"/>
      <c r="K107" s="27"/>
      <c r="L107" s="27"/>
      <c r="M107" s="27"/>
    </row>
    <row r="108" spans="2:13" ht="12.75" thickBot="1" x14ac:dyDescent="0.25">
      <c r="J108" s="27"/>
      <c r="K108" s="27"/>
      <c r="L108" s="27"/>
      <c r="M108" s="27"/>
    </row>
    <row r="109" spans="2:13" ht="13.5" thickTop="1" thickBot="1" x14ac:dyDescent="0.25">
      <c r="B109" s="55" t="s">
        <v>219</v>
      </c>
      <c r="C109" s="56">
        <v>3.3780000000000001</v>
      </c>
      <c r="J109" s="27"/>
      <c r="K109" s="27"/>
      <c r="L109" s="27"/>
      <c r="M109" s="27"/>
    </row>
    <row r="110" spans="2:13" ht="13.5" thickTop="1" thickBot="1" x14ac:dyDescent="0.25">
      <c r="J110" s="27"/>
      <c r="K110" s="27"/>
      <c r="L110" s="27"/>
      <c r="M110" s="27"/>
    </row>
    <row r="111" spans="2:13" ht="13.5" thickTop="1" thickBot="1" x14ac:dyDescent="0.25">
      <c r="B111" s="55" t="s">
        <v>220</v>
      </c>
      <c r="C111" s="57">
        <v>7.5300000000000006E-2</v>
      </c>
      <c r="J111" s="27"/>
      <c r="K111" s="27"/>
      <c r="L111" s="27"/>
      <c r="M111" s="27"/>
    </row>
    <row r="112" spans="2:13" ht="13.5" thickTop="1" thickBot="1" x14ac:dyDescent="0.25">
      <c r="J112" s="27"/>
      <c r="K112" s="27"/>
      <c r="L112" s="27"/>
      <c r="M112" s="27"/>
    </row>
    <row r="113" spans="2:13" ht="13.5" thickTop="1" thickBot="1" x14ac:dyDescent="0.25">
      <c r="B113" s="55" t="s">
        <v>221</v>
      </c>
      <c r="C113" s="56">
        <v>3.5444</v>
      </c>
      <c r="J113" s="27"/>
      <c r="K113" s="27"/>
      <c r="L113" s="27"/>
      <c r="M113" s="27"/>
    </row>
    <row r="114" spans="2:13" ht="12.75" thickTop="1" x14ac:dyDescent="0.2">
      <c r="J114" s="27"/>
      <c r="K114" s="27"/>
      <c r="L114" s="27"/>
      <c r="M114" s="27"/>
    </row>
    <row r="115" spans="2:13" x14ac:dyDescent="0.2">
      <c r="J115" s="27"/>
      <c r="K115" s="27"/>
      <c r="L115" s="27"/>
      <c r="M115" s="27"/>
    </row>
    <row r="116" spans="2:13" x14ac:dyDescent="0.2">
      <c r="J116" s="27"/>
      <c r="K116" s="27"/>
      <c r="L116" s="27"/>
      <c r="M116" s="27"/>
    </row>
    <row r="117" spans="2:13" x14ac:dyDescent="0.2">
      <c r="J117" s="27"/>
      <c r="K117" s="27"/>
      <c r="L117" s="27"/>
      <c r="M117" s="27"/>
    </row>
    <row r="118" spans="2:13" x14ac:dyDescent="0.2">
      <c r="J118" s="27"/>
      <c r="K118" s="27"/>
      <c r="L118" s="27"/>
      <c r="M118" s="27"/>
    </row>
    <row r="119" spans="2:13" x14ac:dyDescent="0.2">
      <c r="J119" s="27"/>
      <c r="K119" s="27"/>
      <c r="L119" s="27"/>
      <c r="M119" s="27"/>
    </row>
    <row r="120" spans="2:13" x14ac:dyDescent="0.2">
      <c r="J120" s="27"/>
      <c r="K120" s="27"/>
      <c r="L120" s="27"/>
      <c r="M120" s="27"/>
    </row>
    <row r="121" spans="2:13" x14ac:dyDescent="0.2">
      <c r="J121" s="27"/>
      <c r="K121" s="27"/>
      <c r="L121" s="27"/>
      <c r="M121" s="27"/>
    </row>
    <row r="122" spans="2:13" x14ac:dyDescent="0.2">
      <c r="J122" s="27"/>
      <c r="K122" s="27"/>
      <c r="L122" s="27"/>
      <c r="M122" s="27"/>
    </row>
    <row r="123" spans="2:13" x14ac:dyDescent="0.2">
      <c r="J123" s="27"/>
      <c r="K123" s="27"/>
      <c r="L123" s="27"/>
      <c r="M123" s="27"/>
    </row>
    <row r="124" spans="2:13" x14ac:dyDescent="0.2">
      <c r="J124" s="27"/>
      <c r="K124" s="27"/>
      <c r="L124" s="27"/>
      <c r="M124" s="27"/>
    </row>
    <row r="125" spans="2:13" x14ac:dyDescent="0.2">
      <c r="J125" s="27"/>
      <c r="K125" s="27"/>
      <c r="L125" s="27"/>
      <c r="M125" s="27"/>
    </row>
    <row r="126" spans="2:13" x14ac:dyDescent="0.2">
      <c r="J126" s="27"/>
      <c r="K126" s="27"/>
      <c r="L126" s="27"/>
      <c r="M126" s="27"/>
    </row>
    <row r="127" spans="2:13" x14ac:dyDescent="0.2">
      <c r="J127" s="27"/>
      <c r="K127" s="27"/>
      <c r="L127" s="27"/>
      <c r="M127" s="27"/>
    </row>
    <row r="128" spans="2:13" x14ac:dyDescent="0.2">
      <c r="J128" s="27"/>
      <c r="K128" s="27"/>
      <c r="L128" s="27"/>
      <c r="M128" s="27"/>
    </row>
    <row r="129" spans="10:13" x14ac:dyDescent="0.2">
      <c r="J129" s="27"/>
      <c r="K129" s="27"/>
      <c r="L129" s="27"/>
      <c r="M129" s="27"/>
    </row>
    <row r="130" spans="10:13" x14ac:dyDescent="0.2">
      <c r="J130" s="27"/>
      <c r="K130" s="27"/>
      <c r="L130" s="27"/>
      <c r="M130" s="27"/>
    </row>
    <row r="131" spans="10:13" x14ac:dyDescent="0.2">
      <c r="J131" s="27"/>
      <c r="K131" s="27"/>
      <c r="L131" s="27"/>
      <c r="M131" s="27"/>
    </row>
    <row r="132" spans="10:13" x14ac:dyDescent="0.2">
      <c r="J132" s="27"/>
      <c r="K132" s="27"/>
      <c r="L132" s="27"/>
      <c r="M132" s="27"/>
    </row>
    <row r="133" spans="10:13" x14ac:dyDescent="0.2">
      <c r="J133" s="27"/>
      <c r="K133" s="27"/>
      <c r="L133" s="27"/>
      <c r="M133" s="27"/>
    </row>
    <row r="134" spans="10:13" x14ac:dyDescent="0.2">
      <c r="J134" s="27"/>
      <c r="K134" s="27"/>
      <c r="L134" s="27"/>
      <c r="M134" s="27"/>
    </row>
    <row r="135" spans="10:13" x14ac:dyDescent="0.2">
      <c r="J135" s="27"/>
      <c r="K135" s="27"/>
      <c r="L135" s="27"/>
      <c r="M135" s="27"/>
    </row>
    <row r="136" spans="10:13" x14ac:dyDescent="0.2">
      <c r="J136" s="27"/>
      <c r="K136" s="27"/>
      <c r="L136" s="27"/>
      <c r="M136" s="27"/>
    </row>
    <row r="137" spans="10:13" x14ac:dyDescent="0.2">
      <c r="J137" s="27"/>
      <c r="K137" s="27"/>
      <c r="L137" s="27"/>
      <c r="M137" s="27"/>
    </row>
    <row r="138" spans="10:13" x14ac:dyDescent="0.2">
      <c r="J138" s="27"/>
      <c r="K138" s="27"/>
      <c r="L138" s="27"/>
      <c r="M138" s="27"/>
    </row>
    <row r="139" spans="10:13" x14ac:dyDescent="0.2">
      <c r="J139" s="27"/>
      <c r="K139" s="27"/>
      <c r="L139" s="27"/>
      <c r="M139" s="27"/>
    </row>
    <row r="140" spans="10:13" x14ac:dyDescent="0.2">
      <c r="J140" s="27"/>
      <c r="K140" s="27"/>
      <c r="L140" s="27"/>
      <c r="M140" s="27"/>
    </row>
    <row r="141" spans="10:13" x14ac:dyDescent="0.2">
      <c r="J141" s="27"/>
      <c r="K141" s="27"/>
      <c r="L141" s="27"/>
      <c r="M141" s="27"/>
    </row>
    <row r="142" spans="10:13" x14ac:dyDescent="0.2">
      <c r="J142" s="27"/>
      <c r="K142" s="27"/>
      <c r="L142" s="27"/>
      <c r="M142" s="27"/>
    </row>
    <row r="143" spans="10:13" x14ac:dyDescent="0.2">
      <c r="J143" s="27"/>
      <c r="K143" s="27"/>
      <c r="L143" s="27"/>
      <c r="M143" s="27"/>
    </row>
    <row r="144" spans="10:13" x14ac:dyDescent="0.2">
      <c r="J144" s="27"/>
      <c r="K144" s="27"/>
      <c r="L144" s="27"/>
      <c r="M144" s="27"/>
    </row>
    <row r="145" spans="10:13" x14ac:dyDescent="0.2">
      <c r="J145" s="27"/>
      <c r="K145" s="27"/>
      <c r="L145" s="27"/>
      <c r="M145" s="27"/>
    </row>
    <row r="146" spans="10:13" x14ac:dyDescent="0.2">
      <c r="J146" s="27"/>
      <c r="K146" s="27"/>
      <c r="L146" s="27"/>
      <c r="M146" s="27"/>
    </row>
    <row r="147" spans="10:13" x14ac:dyDescent="0.2">
      <c r="J147" s="27"/>
      <c r="K147" s="27"/>
      <c r="L147" s="27"/>
      <c r="M147" s="27"/>
    </row>
    <row r="148" spans="10:13" x14ac:dyDescent="0.2">
      <c r="J148" s="27"/>
      <c r="K148" s="27"/>
      <c r="L148" s="27"/>
      <c r="M148" s="27"/>
    </row>
    <row r="149" spans="10:13" x14ac:dyDescent="0.2">
      <c r="J149" s="27"/>
      <c r="K149" s="27"/>
      <c r="L149" s="27"/>
      <c r="M149" s="27"/>
    </row>
    <row r="150" spans="10:13" x14ac:dyDescent="0.2">
      <c r="J150" s="27"/>
      <c r="K150" s="27"/>
      <c r="L150" s="27"/>
      <c r="M150" s="27"/>
    </row>
    <row r="151" spans="10:13" x14ac:dyDescent="0.2">
      <c r="J151" s="27"/>
      <c r="K151" s="27"/>
      <c r="L151" s="27"/>
      <c r="M151" s="27"/>
    </row>
    <row r="152" spans="10:13" x14ac:dyDescent="0.2">
      <c r="J152" s="27"/>
      <c r="K152" s="27"/>
      <c r="L152" s="27"/>
      <c r="M152" s="27"/>
    </row>
    <row r="153" spans="10:13" x14ac:dyDescent="0.2">
      <c r="J153" s="27"/>
      <c r="K153" s="27"/>
      <c r="L153" s="27"/>
      <c r="M153" s="27"/>
    </row>
    <row r="154" spans="10:13" x14ac:dyDescent="0.2">
      <c r="J154" s="27"/>
      <c r="K154" s="27"/>
      <c r="L154" s="27"/>
      <c r="M154" s="27"/>
    </row>
    <row r="155" spans="10:13" x14ac:dyDescent="0.2">
      <c r="J155" s="27"/>
      <c r="K155" s="27"/>
      <c r="L155" s="27"/>
      <c r="M155" s="27"/>
    </row>
    <row r="156" spans="10:13" x14ac:dyDescent="0.2">
      <c r="J156" s="27"/>
      <c r="K156" s="27"/>
      <c r="L156" s="27"/>
      <c r="M156" s="27"/>
    </row>
    <row r="157" spans="10:13" x14ac:dyDescent="0.2">
      <c r="J157" s="27"/>
      <c r="K157" s="27"/>
      <c r="L157" s="27"/>
      <c r="M157" s="27"/>
    </row>
    <row r="158" spans="10:13" x14ac:dyDescent="0.2">
      <c r="J158" s="27"/>
      <c r="K158" s="27"/>
      <c r="L158" s="27"/>
      <c r="M158" s="27"/>
    </row>
    <row r="159" spans="10:13" x14ac:dyDescent="0.2">
      <c r="J159" s="27"/>
      <c r="K159" s="27"/>
      <c r="L159" s="27"/>
      <c r="M159" s="27"/>
    </row>
    <row r="160" spans="10:13" x14ac:dyDescent="0.2">
      <c r="J160" s="27"/>
      <c r="K160" s="27"/>
      <c r="L160" s="27"/>
      <c r="M160" s="27"/>
    </row>
    <row r="161" spans="10:13" x14ac:dyDescent="0.2">
      <c r="J161" s="27"/>
      <c r="K161" s="27"/>
      <c r="L161" s="27"/>
      <c r="M161" s="27"/>
    </row>
    <row r="162" spans="10:13" x14ac:dyDescent="0.2">
      <c r="J162" s="27"/>
      <c r="K162" s="27"/>
      <c r="L162" s="27"/>
      <c r="M162" s="27"/>
    </row>
    <row r="163" spans="10:13" x14ac:dyDescent="0.2">
      <c r="J163" s="27"/>
      <c r="K163" s="27"/>
      <c r="L163" s="27"/>
      <c r="M163" s="27"/>
    </row>
    <row r="164" spans="10:13" x14ac:dyDescent="0.2">
      <c r="J164" s="27"/>
      <c r="K164" s="27"/>
      <c r="L164" s="27"/>
      <c r="M164" s="27"/>
    </row>
    <row r="165" spans="10:13" x14ac:dyDescent="0.2">
      <c r="J165" s="27"/>
      <c r="K165" s="27"/>
      <c r="L165" s="27"/>
      <c r="M165" s="27"/>
    </row>
    <row r="166" spans="10:13" x14ac:dyDescent="0.2">
      <c r="J166" s="27"/>
      <c r="K166" s="27"/>
      <c r="L166" s="27"/>
      <c r="M166" s="27"/>
    </row>
    <row r="167" spans="10:13" x14ac:dyDescent="0.2">
      <c r="J167" s="27"/>
      <c r="K167" s="27"/>
      <c r="L167" s="27"/>
      <c r="M167" s="27"/>
    </row>
    <row r="168" spans="10:13" x14ac:dyDescent="0.2">
      <c r="J168" s="27"/>
      <c r="K168" s="27"/>
      <c r="L168" s="27"/>
      <c r="M168" s="27"/>
    </row>
    <row r="169" spans="10:13" x14ac:dyDescent="0.2">
      <c r="J169" s="27"/>
      <c r="K169" s="27"/>
      <c r="L169" s="27"/>
      <c r="M169" s="27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17:43:57</KDate>
  <Classification>Public</Classification>
  <Subclassification/>
  <HostName>MUMCMP00935</HostName>
  <Domain_User>CANARAROBECOMF/628</Domain_User>
  <IPAdd>192.9.198.194</IPAdd>
  <FilePath>Book18</FilePath>
  <KID>C025A5607E97638532926376282152</KID>
  <UniqueName/>
  <Suggested/>
  <Justification/>
</Klassify>
</file>

<file path=customXml/itemProps1.xml><?xml version="1.0" encoding="utf-8"?>
<ds:datastoreItem xmlns:ds="http://schemas.openxmlformats.org/officeDocument/2006/customXml" ds:itemID="{C86D12EB-7176-44B6-AD0C-FDE81345FB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2024-06-06T12:13:54Z</dcterms:created>
  <dcterms:modified xsi:type="dcterms:W3CDTF">2024-06-06T12:13:57Z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C025A5607E97638532926376282152</vt:lpwstr>
  </property>
</Properties>
</file>