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558D586A-0370-47EE-B1EF-CB32550E1AB0}" xr6:coauthVersionLast="47" xr6:coauthVersionMax="47" xr10:uidLastSave="{00000000-0000-0000-0000-000000000000}"/>
  <bookViews>
    <workbookView xWindow="-120" yWindow="-120" windowWidth="20730" windowHeight="11160" xr2:uid="{7D2C75D3-2749-4266-84BD-E5C6AB5F08A8}"/>
  </bookViews>
  <sheets>
    <sheet name="MO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G35" i="1"/>
  <c r="G36" i="1" s="1"/>
  <c r="F35" i="1"/>
  <c r="G32" i="1"/>
  <c r="F32" i="1"/>
  <c r="G29" i="1"/>
  <c r="F29" i="1"/>
  <c r="F25" i="1"/>
  <c r="G24" i="1"/>
  <c r="G25" i="1" s="1"/>
  <c r="F24" i="1"/>
  <c r="F20" i="1"/>
  <c r="F37" i="1" s="1"/>
  <c r="G19" i="1"/>
  <c r="G20" i="1" s="1"/>
  <c r="F19" i="1"/>
  <c r="G37" i="1" l="1"/>
</calcChain>
</file>

<file path=xl/sharedStrings.xml><?xml version="1.0" encoding="utf-8"?>
<sst xmlns="http://schemas.openxmlformats.org/spreadsheetml/2006/main" count="93" uniqueCount="74">
  <si>
    <t>CANARA ROBECO CORPORATE BOND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</si>
  <si>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</si>
  <si>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</si>
  <si>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</si>
  <si>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</si>
  <si>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</si>
  <si>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</si>
  <si>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</si>
  <si>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</si>
  <si>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August'24</t>
  </si>
  <si>
    <t>Benchmark Risk-o-meter Level- August'24</t>
  </si>
  <si>
    <t>Scheme Risk-o-meter Level- July'24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</si>
  <si>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</si>
  <si>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</si>
  <si>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</si>
  <si>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</si>
  <si>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</si>
  <si>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</si>
  <si>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</si>
  <si>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</si>
  <si>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7.70% Power Finance Corporation Ltd (15/04/2033) **</t>
  </si>
  <si>
    <t>INE134E08MI4</t>
  </si>
  <si>
    <t>CRISIL AAA</t>
  </si>
  <si>
    <t>Relatively Low (Class I)</t>
  </si>
  <si>
    <t>7.63% Grasim industries Ltd (01/12/2027) **</t>
  </si>
  <si>
    <t>INE047A08208</t>
  </si>
  <si>
    <t>8.23% Kotak Mahindra Prime Ltd (21/12/2026) **</t>
  </si>
  <si>
    <t>INE916DA7SP4</t>
  </si>
  <si>
    <t>Moderate 
(Class II)</t>
  </si>
  <si>
    <t>7.95% HDFC Bank Ltd (21/09/2026) **</t>
  </si>
  <si>
    <t>INE040A08369</t>
  </si>
  <si>
    <t>7.40% LIC Housing Finance Ltd (06/09/2024) **</t>
  </si>
  <si>
    <t>INE115A07ML7</t>
  </si>
  <si>
    <t>Relatively High (Class III)</t>
  </si>
  <si>
    <t>B-III</t>
  </si>
  <si>
    <t>7.51% REC Ltd (31/07/2026) **</t>
  </si>
  <si>
    <t>INE020B08EI8</t>
  </si>
  <si>
    <t>7.59% Small Industries Development Bank Of India (10/02/2026) **</t>
  </si>
  <si>
    <t>INE556F08KG3</t>
  </si>
  <si>
    <t>Benchmark: CRISIL Corporate Debt A-II Index</t>
  </si>
  <si>
    <t>7.05% National Housing Bank (18/12/2024) **</t>
  </si>
  <si>
    <t>INE557F08FG1</t>
  </si>
  <si>
    <t>8.45% Indian Railway Finance Corporation Ltd (04/12/2028) **</t>
  </si>
  <si>
    <t>INE053F07AY7</t>
  </si>
  <si>
    <t>8.05% NTPC Ltd (05/05/2026) **</t>
  </si>
  <si>
    <t>INE733E07KA6</t>
  </si>
  <si>
    <t>7.75% Titan Co Ltd (05/05/2025) **</t>
  </si>
  <si>
    <t>INE280A08023</t>
  </si>
  <si>
    <t>7.96% HDB Financial Services Ltd (17/11/2025) **</t>
  </si>
  <si>
    <t>INE756I07EM6</t>
  </si>
  <si>
    <t>CARE AAA</t>
  </si>
  <si>
    <t>Sub Total</t>
  </si>
  <si>
    <t>Total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</si>
  <si>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</si>
  <si>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</si>
  <si>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</si>
  <si>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</si>
  <si>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</si>
  <si>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</si>
  <si>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7.30% GOI 2053 (19-JUN-2053)</t>
  </si>
  <si>
    <t>IN0020230051</t>
  </si>
  <si>
    <t>Sovereign</t>
  </si>
  <si>
    <t>7.18% GOI 2037 (24-JUL-2037)</t>
  </si>
  <si>
    <t>IN0020230077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</si>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</sst>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10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11" fillId="0" borderId="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0" fillId="3" borderId="13" xfId="0" applyFont="1" applyFill="1" applyBorder="1"/>
    <xf numFmtId="4" fontId="10" fillId="3" borderId="14" xfId="0" applyNumberFormat="1" applyFont="1" applyFill="1" applyBorder="1"/>
    <xf numFmtId="4" fontId="10" fillId="3" borderId="13" xfId="0" applyNumberFormat="1" applyFont="1" applyFill="1" applyBorder="1"/>
    <xf numFmtId="0" fontId="10" fillId="3" borderId="15" xfId="0" applyFont="1" applyFill="1" applyBorder="1"/>
    <xf numFmtId="4" fontId="10" fillId="3" borderId="15" xfId="0" applyNumberFormat="1" applyFont="1" applyFill="1" applyBorder="1"/>
    <xf numFmtId="0" fontId="3" fillId="3" borderId="16" xfId="0" applyFont="1" applyFill="1" applyBorder="1"/>
    <xf numFmtId="3" fontId="3" fillId="3" borderId="16" xfId="0" applyNumberFormat="1" applyFont="1" applyFill="1" applyBorder="1"/>
    <xf numFmtId="4" fontId="3" fillId="3" borderId="16" xfId="0" applyNumberFormat="1" applyFont="1" applyFill="1" applyBorder="1"/>
    <xf numFmtId="0" fontId="10" fillId="3" borderId="17" xfId="0" applyFont="1" applyFill="1" applyBorder="1"/>
    <xf numFmtId="4" fontId="10" fillId="3" borderId="17" xfId="0" applyNumberFormat="1" applyFont="1" applyFill="1" applyBorder="1"/>
    <xf numFmtId="0" fontId="10" fillId="3" borderId="18" xfId="0" applyFont="1" applyFill="1" applyBorder="1"/>
    <xf numFmtId="4" fontId="10" fillId="3" borderId="18" xfId="0" applyNumberFormat="1" applyFont="1" applyFill="1" applyBorder="1"/>
    <xf numFmtId="0" fontId="10" fillId="3" borderId="10" xfId="0" applyFont="1" applyFill="1" applyBorder="1"/>
    <xf numFmtId="4" fontId="10" fillId="3" borderId="10" xfId="0" applyNumberFormat="1" applyFont="1" applyFill="1" applyBorder="1"/>
    <xf numFmtId="0" fontId="10" fillId="3" borderId="0" xfId="0" applyFont="1" applyFill="1"/>
    <xf numFmtId="0" fontId="12" fillId="5" borderId="19" xfId="0" applyFont="1" applyFill="1" applyBorder="1"/>
    <xf numFmtId="2" fontId="10" fillId="3" borderId="20" xfId="0" applyNumberFormat="1" applyFont="1" applyFill="1" applyBorder="1"/>
    <xf numFmtId="10" fontId="10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58306</xdr:colOff>
      <xdr:row>4</xdr:row>
      <xdr:rowOff>95250</xdr:rowOff>
    </xdr:from>
    <xdr:ext cx="1996134" cy="1266825"/>
    <xdr:pic>
      <xdr:nvPicPr>
        <xdr:cNvPr id="2" name="Picture 1">
          <a:extLst>
            <a:ext uri="{FF2B5EF4-FFF2-40B4-BE49-F238E27FC236}">
              <a16:creationId xmlns:a16="http://schemas.microsoft.com/office/drawing/2014/main" id="{7BAD3035-0F9C-4CD8-AD11-936CF64C5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40481" y="1085850"/>
          <a:ext cx="1996134" cy="1266825"/>
        </a:xfrm>
        <a:prstGeom prst="rect">
          <a:avLst/>
        </a:prstGeom>
      </xdr:spPr>
    </xdr:pic>
    <xdr:clientData/>
  </xdr:oneCellAnchor>
  <xdr:oneCellAnchor>
    <xdr:from>
      <xdr:col>11</xdr:col>
      <xdr:colOff>85725</xdr:colOff>
      <xdr:row>4</xdr:row>
      <xdr:rowOff>66675</xdr:rowOff>
    </xdr:from>
    <xdr:ext cx="1921090" cy="1295400"/>
    <xdr:pic>
      <xdr:nvPicPr>
        <xdr:cNvPr id="3" name="Picture 2">
          <a:extLst>
            <a:ext uri="{FF2B5EF4-FFF2-40B4-BE49-F238E27FC236}">
              <a16:creationId xmlns:a16="http://schemas.microsoft.com/office/drawing/2014/main" id="{2EA2048C-1B00-43B9-9420-5EA30F6E4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44650" y="1057275"/>
          <a:ext cx="1921090" cy="1295400"/>
        </a:xfrm>
        <a:prstGeom prst="rect">
          <a:avLst/>
        </a:prstGeom>
      </xdr:spPr>
    </xdr:pic>
    <xdr:clientData/>
  </xdr:oneCellAnchor>
  <xdr:twoCellAnchor editAs="oneCell">
    <xdr:from>
      <xdr:col>10</xdr:col>
      <xdr:colOff>104775</xdr:colOff>
      <xdr:row>4</xdr:row>
      <xdr:rowOff>114300</xdr:rowOff>
    </xdr:from>
    <xdr:to>
      <xdr:col>10</xdr:col>
      <xdr:colOff>2247900</xdr:colOff>
      <xdr:row>10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D4A38F-B4EE-4DCF-8A84-4456BA516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1975" y="1104900"/>
          <a:ext cx="214312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E94F3-3520-459C-8AD7-CDEB7F36F974}">
  <dimension ref="B1:Q103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7.42578125" style="3" bestFit="1" customWidth="1"/>
    <col min="3" max="3" width="13.5703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5.57031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0"/>
      <c r="L5" s="20"/>
      <c r="N5" s="21" t="s">
        <v>14</v>
      </c>
      <c r="O5" s="22" t="s">
        <v>15</v>
      </c>
      <c r="P5" s="22" t="s">
        <v>16</v>
      </c>
      <c r="Q5" s="22" t="s">
        <v>17</v>
      </c>
    </row>
    <row r="6" spans="2:17" ht="36" x14ac:dyDescent="0.2">
      <c r="B6" s="23" t="s">
        <v>18</v>
      </c>
      <c r="C6" s="24"/>
      <c r="D6" s="24"/>
      <c r="E6" s="24"/>
      <c r="F6" s="25"/>
      <c r="G6" s="25"/>
      <c r="H6" s="25"/>
      <c r="J6" s="20"/>
      <c r="K6" s="20"/>
      <c r="L6" s="20"/>
      <c r="N6" s="26" t="s">
        <v>19</v>
      </c>
      <c r="O6" s="22"/>
      <c r="P6" s="22"/>
      <c r="Q6" s="22"/>
    </row>
    <row r="7" spans="2:17" x14ac:dyDescent="0.2">
      <c r="B7" s="24" t="s">
        <v>20</v>
      </c>
      <c r="C7" s="24" t="s">
        <v>21</v>
      </c>
      <c r="D7" s="24" t="s">
        <v>22</v>
      </c>
      <c r="E7" s="27">
        <v>1000</v>
      </c>
      <c r="F7" s="25">
        <v>1017.96</v>
      </c>
      <c r="G7" s="25">
        <v>7.5</v>
      </c>
      <c r="H7" s="25">
        <v>7.4</v>
      </c>
      <c r="I7" s="28"/>
      <c r="J7" s="20"/>
      <c r="K7" s="20"/>
      <c r="L7" s="20"/>
      <c r="N7" s="29" t="s">
        <v>23</v>
      </c>
      <c r="O7" s="30"/>
      <c r="P7" s="30"/>
      <c r="Q7" s="30"/>
    </row>
    <row r="8" spans="2:17" x14ac:dyDescent="0.2">
      <c r="B8" s="24" t="s">
        <v>24</v>
      </c>
      <c r="C8" s="24" t="s">
        <v>25</v>
      </c>
      <c r="D8" s="24" t="s">
        <v>22</v>
      </c>
      <c r="E8" s="27">
        <v>100</v>
      </c>
      <c r="F8" s="25">
        <v>1005.78</v>
      </c>
      <c r="G8" s="25">
        <v>7.41</v>
      </c>
      <c r="H8" s="25">
        <v>7.41</v>
      </c>
      <c r="I8" s="28"/>
      <c r="J8" s="20"/>
      <c r="K8" s="20"/>
      <c r="L8" s="20"/>
      <c r="N8" s="29"/>
      <c r="O8" s="31"/>
      <c r="P8" s="31"/>
      <c r="Q8" s="31"/>
    </row>
    <row r="9" spans="2:17" x14ac:dyDescent="0.2">
      <c r="B9" s="24" t="s">
        <v>26</v>
      </c>
      <c r="C9" s="24" t="s">
        <v>27</v>
      </c>
      <c r="D9" s="24" t="s">
        <v>22</v>
      </c>
      <c r="E9" s="27">
        <v>1000</v>
      </c>
      <c r="F9" s="25">
        <v>1002.79</v>
      </c>
      <c r="G9" s="25">
        <v>7.39</v>
      </c>
      <c r="H9" s="25">
        <v>8.07</v>
      </c>
      <c r="I9" s="28"/>
      <c r="J9" s="20"/>
      <c r="K9" s="20"/>
      <c r="L9" s="20"/>
      <c r="N9" s="29" t="s">
        <v>28</v>
      </c>
      <c r="O9" s="30"/>
      <c r="P9" s="30"/>
      <c r="Q9" s="30"/>
    </row>
    <row r="10" spans="2:17" x14ac:dyDescent="0.2">
      <c r="B10" s="24" t="s">
        <v>29</v>
      </c>
      <c r="C10" s="24" t="s">
        <v>30</v>
      </c>
      <c r="D10" s="24" t="s">
        <v>22</v>
      </c>
      <c r="E10" s="27">
        <v>100</v>
      </c>
      <c r="F10" s="25">
        <v>1000.3</v>
      </c>
      <c r="G10" s="25">
        <v>7.37</v>
      </c>
      <c r="H10" s="25">
        <v>7.93</v>
      </c>
      <c r="I10" s="28"/>
      <c r="J10" s="20"/>
      <c r="K10" s="20"/>
      <c r="L10" s="20"/>
      <c r="N10" s="29"/>
      <c r="O10" s="31"/>
      <c r="P10" s="31"/>
      <c r="Q10" s="31"/>
    </row>
    <row r="11" spans="2:17" x14ac:dyDescent="0.2">
      <c r="B11" s="24" t="s">
        <v>31</v>
      </c>
      <c r="C11" s="24" t="s">
        <v>32</v>
      </c>
      <c r="D11" s="24" t="s">
        <v>22</v>
      </c>
      <c r="E11" s="27">
        <v>100</v>
      </c>
      <c r="F11" s="25">
        <v>999.94</v>
      </c>
      <c r="G11" s="25">
        <v>7.37</v>
      </c>
      <c r="H11" s="25">
        <v>7.33</v>
      </c>
      <c r="I11" s="28"/>
      <c r="J11" s="20"/>
      <c r="K11" s="20"/>
      <c r="L11" s="20"/>
      <c r="N11" s="29" t="s">
        <v>33</v>
      </c>
      <c r="O11" s="30"/>
      <c r="P11" s="32" t="s">
        <v>34</v>
      </c>
      <c r="Q11" s="30"/>
    </row>
    <row r="12" spans="2:17" x14ac:dyDescent="0.2">
      <c r="B12" s="24" t="s">
        <v>35</v>
      </c>
      <c r="C12" s="24" t="s">
        <v>36</v>
      </c>
      <c r="D12" s="24" t="s">
        <v>22</v>
      </c>
      <c r="E12" s="27">
        <v>1000</v>
      </c>
      <c r="F12" s="25">
        <v>998.32</v>
      </c>
      <c r="G12" s="25">
        <v>7.35</v>
      </c>
      <c r="H12" s="25">
        <v>7.6</v>
      </c>
      <c r="I12" s="28"/>
      <c r="J12" s="20"/>
      <c r="K12" s="20"/>
      <c r="L12" s="20"/>
      <c r="N12" s="29"/>
      <c r="O12" s="31"/>
      <c r="P12" s="33"/>
      <c r="Q12" s="31"/>
    </row>
    <row r="13" spans="2:17" x14ac:dyDescent="0.2">
      <c r="B13" s="24" t="s">
        <v>37</v>
      </c>
      <c r="C13" s="24" t="s">
        <v>38</v>
      </c>
      <c r="D13" s="24" t="s">
        <v>22</v>
      </c>
      <c r="E13" s="27">
        <v>1000</v>
      </c>
      <c r="F13" s="25">
        <v>998.18</v>
      </c>
      <c r="G13" s="25">
        <v>7.35</v>
      </c>
      <c r="H13" s="25">
        <v>7.69</v>
      </c>
      <c r="I13" s="28"/>
      <c r="J13" s="28"/>
      <c r="K13" s="3" t="s">
        <v>39</v>
      </c>
      <c r="L13" s="28"/>
    </row>
    <row r="14" spans="2:17" x14ac:dyDescent="0.2">
      <c r="B14" s="24" t="s">
        <v>40</v>
      </c>
      <c r="C14" s="24" t="s">
        <v>41</v>
      </c>
      <c r="D14" s="24" t="s">
        <v>22</v>
      </c>
      <c r="E14" s="27">
        <v>100</v>
      </c>
      <c r="F14" s="25">
        <v>997.82</v>
      </c>
      <c r="G14" s="25">
        <v>7.35</v>
      </c>
      <c r="H14" s="25">
        <v>7.44</v>
      </c>
      <c r="I14" s="28"/>
    </row>
    <row r="15" spans="2:17" x14ac:dyDescent="0.2">
      <c r="B15" s="24" t="s">
        <v>42</v>
      </c>
      <c r="C15" s="24" t="s">
        <v>43</v>
      </c>
      <c r="D15" s="24" t="s">
        <v>22</v>
      </c>
      <c r="E15" s="27">
        <v>50</v>
      </c>
      <c r="F15" s="25">
        <v>518.29</v>
      </c>
      <c r="G15" s="25">
        <v>3.82</v>
      </c>
      <c r="H15" s="25">
        <v>7.42</v>
      </c>
      <c r="I15" s="28"/>
    </row>
    <row r="16" spans="2:17" x14ac:dyDescent="0.2">
      <c r="B16" s="24" t="s">
        <v>44</v>
      </c>
      <c r="C16" s="24" t="s">
        <v>45</v>
      </c>
      <c r="D16" s="24" t="s">
        <v>22</v>
      </c>
      <c r="E16" s="27">
        <v>50</v>
      </c>
      <c r="F16" s="25">
        <v>504.02</v>
      </c>
      <c r="G16" s="25">
        <v>3.71</v>
      </c>
      <c r="H16" s="25">
        <v>7.48</v>
      </c>
      <c r="I16" s="28"/>
    </row>
    <row r="17" spans="2:9" x14ac:dyDescent="0.2">
      <c r="B17" s="24" t="s">
        <v>46</v>
      </c>
      <c r="C17" s="24" t="s">
        <v>47</v>
      </c>
      <c r="D17" s="24" t="s">
        <v>22</v>
      </c>
      <c r="E17" s="27">
        <v>500</v>
      </c>
      <c r="F17" s="25">
        <v>500.51</v>
      </c>
      <c r="G17" s="25">
        <v>3.69</v>
      </c>
      <c r="H17" s="25">
        <v>7.63</v>
      </c>
      <c r="I17" s="28"/>
    </row>
    <row r="18" spans="2:9" x14ac:dyDescent="0.2">
      <c r="B18" s="24" t="s">
        <v>48</v>
      </c>
      <c r="C18" s="24" t="s">
        <v>49</v>
      </c>
      <c r="D18" s="24" t="s">
        <v>50</v>
      </c>
      <c r="E18" s="27">
        <v>50</v>
      </c>
      <c r="F18" s="25">
        <v>498.43</v>
      </c>
      <c r="G18" s="25">
        <v>3.67</v>
      </c>
      <c r="H18" s="25">
        <v>8.1999999999999993</v>
      </c>
      <c r="I18" s="28"/>
    </row>
    <row r="19" spans="2:9" x14ac:dyDescent="0.2">
      <c r="B19" s="34" t="s">
        <v>51</v>
      </c>
      <c r="C19" s="34"/>
      <c r="D19" s="34"/>
      <c r="E19" s="34"/>
      <c r="F19" s="35">
        <f>SUM(F6:F18)</f>
        <v>10042.340000000002</v>
      </c>
      <c r="G19" s="35">
        <f>SUM(G6:G18)</f>
        <v>73.98</v>
      </c>
      <c r="H19" s="36"/>
      <c r="I19" s="28"/>
    </row>
    <row r="20" spans="2:9" x14ac:dyDescent="0.2">
      <c r="B20" s="37" t="s">
        <v>52</v>
      </c>
      <c r="C20" s="37"/>
      <c r="D20" s="37"/>
      <c r="E20" s="37"/>
      <c r="F20" s="38">
        <f>F19</f>
        <v>10042.340000000002</v>
      </c>
      <c r="G20" s="38">
        <f>G19</f>
        <v>73.98</v>
      </c>
      <c r="H20" s="38"/>
      <c r="I20" s="28"/>
    </row>
    <row r="21" spans="2:9" x14ac:dyDescent="0.2">
      <c r="B21" s="23" t="s">
        <v>53</v>
      </c>
      <c r="C21" s="24"/>
      <c r="D21" s="24"/>
      <c r="E21" s="24"/>
      <c r="F21" s="25"/>
      <c r="G21" s="25"/>
      <c r="H21" s="25"/>
      <c r="I21" s="28"/>
    </row>
    <row r="22" spans="2:9" x14ac:dyDescent="0.2">
      <c r="B22" s="23" t="s">
        <v>54</v>
      </c>
      <c r="C22" s="24"/>
      <c r="D22" s="24"/>
      <c r="E22" s="24"/>
      <c r="F22" s="25"/>
      <c r="G22" s="25"/>
      <c r="H22" s="25"/>
      <c r="I22" s="28"/>
    </row>
    <row r="23" spans="2:9" x14ac:dyDescent="0.2">
      <c r="B23" s="24" t="s">
        <v>55</v>
      </c>
      <c r="C23" s="24" t="s">
        <v>56</v>
      </c>
      <c r="D23" s="24" t="s">
        <v>57</v>
      </c>
      <c r="E23" s="27">
        <v>250000</v>
      </c>
      <c r="F23" s="25">
        <v>243.86</v>
      </c>
      <c r="G23" s="25">
        <v>1.8</v>
      </c>
      <c r="H23" s="25">
        <v>6.71</v>
      </c>
      <c r="I23" s="28"/>
    </row>
    <row r="24" spans="2:9" x14ac:dyDescent="0.2">
      <c r="B24" s="34" t="s">
        <v>51</v>
      </c>
      <c r="C24" s="34"/>
      <c r="D24" s="34"/>
      <c r="E24" s="34"/>
      <c r="F24" s="35">
        <f>SUM(F22:F23)</f>
        <v>243.86</v>
      </c>
      <c r="G24" s="35">
        <f>SUM(G22:G23)</f>
        <v>1.8</v>
      </c>
      <c r="H24" s="36"/>
      <c r="I24" s="28"/>
    </row>
    <row r="25" spans="2:9" x14ac:dyDescent="0.2">
      <c r="B25" s="37" t="s">
        <v>52</v>
      </c>
      <c r="C25" s="37"/>
      <c r="D25" s="37"/>
      <c r="E25" s="37"/>
      <c r="F25" s="38">
        <f>+F24</f>
        <v>243.86</v>
      </c>
      <c r="G25" s="38">
        <f>+G24</f>
        <v>1.8</v>
      </c>
      <c r="H25" s="38"/>
      <c r="I25" s="28"/>
    </row>
    <row r="26" spans="2:9" x14ac:dyDescent="0.2">
      <c r="B26" s="23" t="s">
        <v>58</v>
      </c>
      <c r="C26" s="24"/>
      <c r="D26" s="24"/>
      <c r="E26" s="24"/>
      <c r="F26" s="25"/>
      <c r="G26" s="25"/>
      <c r="H26" s="25"/>
      <c r="I26" s="28"/>
    </row>
    <row r="27" spans="2:9" x14ac:dyDescent="0.2">
      <c r="B27" s="24" t="s">
        <v>59</v>
      </c>
      <c r="C27" s="24" t="s">
        <v>60</v>
      </c>
      <c r="D27" s="24" t="s">
        <v>61</v>
      </c>
      <c r="E27" s="27">
        <v>1000000</v>
      </c>
      <c r="F27" s="25">
        <v>1036.8900000000001</v>
      </c>
      <c r="G27" s="25">
        <v>7.64</v>
      </c>
      <c r="H27" s="25">
        <v>7.12</v>
      </c>
      <c r="I27" s="28"/>
    </row>
    <row r="28" spans="2:9" x14ac:dyDescent="0.2">
      <c r="B28" s="39" t="s">
        <v>62</v>
      </c>
      <c r="C28" s="39" t="s">
        <v>63</v>
      </c>
      <c r="D28" s="39" t="s">
        <v>61</v>
      </c>
      <c r="E28" s="40">
        <v>1000000</v>
      </c>
      <c r="F28" s="41">
        <v>1022.72</v>
      </c>
      <c r="G28" s="41">
        <v>7.53</v>
      </c>
      <c r="H28" s="41">
        <v>7.03</v>
      </c>
      <c r="I28" s="28"/>
    </row>
    <row r="29" spans="2:9" x14ac:dyDescent="0.2">
      <c r="B29" s="42" t="s">
        <v>52</v>
      </c>
      <c r="C29" s="42"/>
      <c r="D29" s="42"/>
      <c r="E29" s="42"/>
      <c r="F29" s="43">
        <f>SUM(F27:F28)</f>
        <v>2059.61</v>
      </c>
      <c r="G29" s="43">
        <f>SUM(G27:G28)</f>
        <v>15.17</v>
      </c>
      <c r="H29" s="43"/>
      <c r="I29" s="28"/>
    </row>
    <row r="30" spans="2:9" x14ac:dyDescent="0.2">
      <c r="B30" s="23" t="s">
        <v>64</v>
      </c>
      <c r="C30" s="24"/>
      <c r="D30" s="24"/>
      <c r="E30" s="24"/>
      <c r="F30" s="25"/>
      <c r="G30" s="25"/>
      <c r="H30" s="25"/>
      <c r="I30" s="28"/>
    </row>
    <row r="31" spans="2:9" x14ac:dyDescent="0.2">
      <c r="B31" s="39" t="s">
        <v>65</v>
      </c>
      <c r="C31" s="39" t="s">
        <v>66</v>
      </c>
      <c r="D31" s="39" t="s">
        <v>64</v>
      </c>
      <c r="E31" s="40">
        <v>488.87599999999998</v>
      </c>
      <c r="F31" s="41">
        <v>50.68</v>
      </c>
      <c r="G31" s="41">
        <v>0.37</v>
      </c>
      <c r="H31" s="41">
        <v>6.77</v>
      </c>
      <c r="I31" s="28"/>
    </row>
    <row r="32" spans="2:9" x14ac:dyDescent="0.2">
      <c r="B32" s="42" t="s">
        <v>52</v>
      </c>
      <c r="C32" s="42"/>
      <c r="D32" s="42"/>
      <c r="E32" s="42"/>
      <c r="F32" s="43">
        <f>SUM(F31:F31)</f>
        <v>50.68</v>
      </c>
      <c r="G32" s="43">
        <f>SUM(G31:G31)</f>
        <v>0.37</v>
      </c>
      <c r="H32" s="43"/>
      <c r="I32" s="28"/>
    </row>
    <row r="33" spans="2:9" x14ac:dyDescent="0.2">
      <c r="B33" s="23" t="s">
        <v>67</v>
      </c>
      <c r="C33" s="24"/>
      <c r="D33" s="24"/>
      <c r="E33" s="24"/>
      <c r="F33" s="25"/>
      <c r="G33" s="25"/>
      <c r="H33" s="25"/>
      <c r="I33" s="28"/>
    </row>
    <row r="34" spans="2:9" x14ac:dyDescent="0.2">
      <c r="B34" s="24" t="s">
        <v>67</v>
      </c>
      <c r="C34" s="24"/>
      <c r="D34" s="24"/>
      <c r="E34" s="24"/>
      <c r="F34" s="25">
        <v>647.57000000000005</v>
      </c>
      <c r="G34" s="25">
        <v>4.7699999999999996</v>
      </c>
      <c r="H34" s="25"/>
      <c r="I34" s="28"/>
    </row>
    <row r="35" spans="2:9" x14ac:dyDescent="0.2">
      <c r="B35" s="34" t="s">
        <v>51</v>
      </c>
      <c r="C35" s="34"/>
      <c r="D35" s="34"/>
      <c r="E35" s="34"/>
      <c r="F35" s="35">
        <f>SUM(F33:F34)</f>
        <v>647.57000000000005</v>
      </c>
      <c r="G35" s="35">
        <f>SUM(G33:G34)</f>
        <v>4.7699999999999996</v>
      </c>
      <c r="H35" s="36"/>
      <c r="I35" s="28"/>
    </row>
    <row r="36" spans="2:9" x14ac:dyDescent="0.2">
      <c r="B36" s="44" t="s">
        <v>52</v>
      </c>
      <c r="C36" s="44"/>
      <c r="D36" s="44"/>
      <c r="E36" s="44"/>
      <c r="F36" s="45">
        <f>F35</f>
        <v>647.57000000000005</v>
      </c>
      <c r="G36" s="45">
        <f>G35</f>
        <v>4.7699999999999996</v>
      </c>
      <c r="H36" s="45"/>
      <c r="I36" s="28"/>
    </row>
    <row r="37" spans="2:9" x14ac:dyDescent="0.2">
      <c r="B37" s="46" t="s">
        <v>68</v>
      </c>
      <c r="C37" s="46"/>
      <c r="D37" s="46"/>
      <c r="E37" s="46"/>
      <c r="F37" s="47">
        <f>F38-(+F20+F25+F29+F32+F36)</f>
        <v>532.07999999999629</v>
      </c>
      <c r="G37" s="47">
        <f>G38-(+G20+G25+G29+G32+G36)</f>
        <v>3.9099999999999966</v>
      </c>
      <c r="H37" s="47"/>
      <c r="I37" s="28"/>
    </row>
    <row r="38" spans="2:9" x14ac:dyDescent="0.2">
      <c r="B38" s="46" t="s">
        <v>69</v>
      </c>
      <c r="C38" s="46"/>
      <c r="D38" s="46"/>
      <c r="E38" s="46"/>
      <c r="F38" s="47">
        <v>13576.14</v>
      </c>
      <c r="G38" s="47">
        <v>100</v>
      </c>
      <c r="H38" s="47"/>
      <c r="I38" s="28"/>
    </row>
    <row r="39" spans="2:9" x14ac:dyDescent="0.2">
      <c r="I39" s="28"/>
    </row>
    <row r="40" spans="2:9" x14ac:dyDescent="0.2">
      <c r="B40" s="48" t="s">
        <v>70</v>
      </c>
      <c r="I40" s="28"/>
    </row>
    <row r="41" spans="2:9" ht="12.75" thickBot="1" x14ac:dyDescent="0.25">
      <c r="I41" s="28"/>
    </row>
    <row r="42" spans="2:9" ht="13.5" thickTop="1" thickBot="1" x14ac:dyDescent="0.25">
      <c r="B42" s="49" t="s">
        <v>71</v>
      </c>
      <c r="C42" s="50">
        <v>3.0249999999999999</v>
      </c>
      <c r="I42" s="28"/>
    </row>
    <row r="43" spans="2:9" ht="13.5" thickTop="1" thickBot="1" x14ac:dyDescent="0.25">
      <c r="I43" s="28"/>
    </row>
    <row r="44" spans="2:9" ht="13.5" thickTop="1" thickBot="1" x14ac:dyDescent="0.25">
      <c r="B44" s="49" t="s">
        <v>72</v>
      </c>
      <c r="C44" s="51">
        <v>7.4300000000000005E-2</v>
      </c>
      <c r="I44" s="28"/>
    </row>
    <row r="45" spans="2:9" ht="13.5" thickTop="1" thickBot="1" x14ac:dyDescent="0.25">
      <c r="I45" s="28"/>
    </row>
    <row r="46" spans="2:9" ht="13.5" thickTop="1" thickBot="1" x14ac:dyDescent="0.25">
      <c r="B46" s="49" t="s">
        <v>73</v>
      </c>
      <c r="C46" s="50">
        <v>3.1951000000000001</v>
      </c>
      <c r="I46" s="28"/>
    </row>
    <row r="47" spans="2:9" ht="12.75" thickTop="1" x14ac:dyDescent="0.2">
      <c r="I47" s="28"/>
    </row>
    <row r="48" spans="2:9" x14ac:dyDescent="0.2">
      <c r="I48" s="28"/>
    </row>
    <row r="49" spans="9:9" x14ac:dyDescent="0.2">
      <c r="I49" s="28"/>
    </row>
    <row r="50" spans="9:9" x14ac:dyDescent="0.2">
      <c r="I50" s="28"/>
    </row>
    <row r="51" spans="9:9" x14ac:dyDescent="0.2">
      <c r="I51" s="28"/>
    </row>
    <row r="52" spans="9:9" x14ac:dyDescent="0.2">
      <c r="I52" s="28"/>
    </row>
    <row r="53" spans="9:9" x14ac:dyDescent="0.2">
      <c r="I53" s="28"/>
    </row>
    <row r="54" spans="9:9" x14ac:dyDescent="0.2">
      <c r="I54" s="28"/>
    </row>
    <row r="55" spans="9:9" x14ac:dyDescent="0.2">
      <c r="I55" s="28"/>
    </row>
    <row r="56" spans="9:9" x14ac:dyDescent="0.2">
      <c r="I56" s="28"/>
    </row>
    <row r="57" spans="9:9" x14ac:dyDescent="0.2">
      <c r="I57" s="28"/>
    </row>
    <row r="58" spans="9:9" x14ac:dyDescent="0.2">
      <c r="I58" s="28"/>
    </row>
    <row r="59" spans="9:9" x14ac:dyDescent="0.2">
      <c r="I59" s="28"/>
    </row>
    <row r="60" spans="9:9" x14ac:dyDescent="0.2">
      <c r="I60" s="28"/>
    </row>
    <row r="61" spans="9:9" x14ac:dyDescent="0.2">
      <c r="I61" s="28"/>
    </row>
    <row r="62" spans="9:9" x14ac:dyDescent="0.2">
      <c r="I62" s="28"/>
    </row>
    <row r="63" spans="9:9" x14ac:dyDescent="0.2">
      <c r="I63" s="28"/>
    </row>
    <row r="64" spans="9:9" x14ac:dyDescent="0.2">
      <c r="I64" s="28"/>
    </row>
    <row r="65" spans="9:9" x14ac:dyDescent="0.2">
      <c r="I65" s="28"/>
    </row>
    <row r="66" spans="9:9" x14ac:dyDescent="0.2">
      <c r="I66" s="28"/>
    </row>
    <row r="67" spans="9:9" x14ac:dyDescent="0.2">
      <c r="I67" s="28"/>
    </row>
    <row r="68" spans="9:9" x14ac:dyDescent="0.2">
      <c r="I68" s="28"/>
    </row>
    <row r="69" spans="9:9" x14ac:dyDescent="0.2">
      <c r="I69" s="28"/>
    </row>
    <row r="70" spans="9:9" x14ac:dyDescent="0.2">
      <c r="I70" s="28"/>
    </row>
    <row r="71" spans="9:9" x14ac:dyDescent="0.2">
      <c r="I71" s="28"/>
    </row>
    <row r="72" spans="9:9" x14ac:dyDescent="0.2">
      <c r="I72" s="28"/>
    </row>
    <row r="73" spans="9:9" x14ac:dyDescent="0.2">
      <c r="I73" s="28"/>
    </row>
    <row r="74" spans="9:9" x14ac:dyDescent="0.2">
      <c r="I74" s="28"/>
    </row>
    <row r="75" spans="9:9" x14ac:dyDescent="0.2">
      <c r="I75" s="28"/>
    </row>
    <row r="76" spans="9:9" x14ac:dyDescent="0.2">
      <c r="I76" s="28"/>
    </row>
    <row r="77" spans="9:9" x14ac:dyDescent="0.2">
      <c r="I77" s="28"/>
    </row>
    <row r="78" spans="9:9" x14ac:dyDescent="0.2">
      <c r="I78" s="28"/>
    </row>
    <row r="79" spans="9:9" x14ac:dyDescent="0.2">
      <c r="I79" s="28"/>
    </row>
    <row r="80" spans="9:9" x14ac:dyDescent="0.2">
      <c r="I80" s="28"/>
    </row>
    <row r="81" spans="9:9" x14ac:dyDescent="0.2">
      <c r="I81" s="28"/>
    </row>
    <row r="82" spans="9:9" x14ac:dyDescent="0.2">
      <c r="I82" s="28"/>
    </row>
    <row r="83" spans="9:9" x14ac:dyDescent="0.2">
      <c r="I83" s="28"/>
    </row>
    <row r="84" spans="9:9" x14ac:dyDescent="0.2">
      <c r="I84" s="28"/>
    </row>
    <row r="85" spans="9:9" x14ac:dyDescent="0.2">
      <c r="I85" s="28"/>
    </row>
    <row r="86" spans="9:9" x14ac:dyDescent="0.2">
      <c r="I86" s="28"/>
    </row>
    <row r="87" spans="9:9" x14ac:dyDescent="0.2">
      <c r="I87" s="28"/>
    </row>
    <row r="88" spans="9:9" x14ac:dyDescent="0.2">
      <c r="I88" s="28"/>
    </row>
    <row r="89" spans="9:9" x14ac:dyDescent="0.2">
      <c r="I89" s="28"/>
    </row>
    <row r="90" spans="9:9" x14ac:dyDescent="0.2">
      <c r="I90" s="28"/>
    </row>
    <row r="91" spans="9:9" x14ac:dyDescent="0.2">
      <c r="I91" s="28"/>
    </row>
    <row r="92" spans="9:9" x14ac:dyDescent="0.2">
      <c r="I92" s="28"/>
    </row>
    <row r="93" spans="9:9" x14ac:dyDescent="0.2">
      <c r="I93" s="28"/>
    </row>
    <row r="94" spans="9:9" x14ac:dyDescent="0.2">
      <c r="I94" s="28"/>
    </row>
    <row r="95" spans="9:9" x14ac:dyDescent="0.2">
      <c r="I95" s="28"/>
    </row>
    <row r="96" spans="9:9" x14ac:dyDescent="0.2">
      <c r="I96" s="28"/>
    </row>
    <row r="97" spans="9:9" x14ac:dyDescent="0.2">
      <c r="I97" s="28"/>
    </row>
    <row r="98" spans="9:9" x14ac:dyDescent="0.2">
      <c r="I98" s="28"/>
    </row>
    <row r="99" spans="9:9" x14ac:dyDescent="0.2">
      <c r="I99" s="28"/>
    </row>
    <row r="100" spans="9:9" x14ac:dyDescent="0.2">
      <c r="I100" s="28"/>
    </row>
    <row r="101" spans="9:9" x14ac:dyDescent="0.2">
      <c r="I101" s="28"/>
    </row>
    <row r="102" spans="9:9" x14ac:dyDescent="0.2">
      <c r="I102" s="28"/>
    </row>
    <row r="103" spans="9:9" x14ac:dyDescent="0.2">
      <c r="I103" s="28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12:42:03</KDate>
  <Classification>MIS Internal</Classification>
  <Subclassification/>
  <HostName>MUMCMP00935</HostName>
  <Domain_User>CANARAROBECOMF/628</Domain_User>
  <IPAdd>192.9.198.194</IPAdd>
  <FilePath>Book24</FilePath>
  <KID>C025A5607E97638611369231659665</KID>
  <UniqueName/>
  <Suggested/>
  <Justification/>
</Klassify>
</file>

<file path=customXml/itemProps1.xml><?xml version="1.0" encoding="utf-8"?>
<ds:datastoreItem xmlns:ds="http://schemas.openxmlformats.org/officeDocument/2006/customXml" ds:itemID="{26304124-BD3D-480A-B65D-F082730C0A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2024-09-05T07:12:01Z</dcterms:created>
  <dcterms:modified xsi:type="dcterms:W3CDTF">2024-09-05T07:12:03Z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C025A5607E97638611369231659665</vt:lpwstr>
  </property>
</Properties>
</file>