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578DC80A-BF56-4D15-A5B9-6596625CDF71}" xr6:coauthVersionLast="47" xr6:coauthVersionMax="47" xr10:uidLastSave="{00000000-0000-0000-0000-000000000000}"/>
  <bookViews>
    <workbookView xWindow="-120" yWindow="-120" windowWidth="20730" windowHeight="11040" xr2:uid="{C4B3ADAC-95E0-4E1A-811A-A95F2ACBC8B8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 s="1"/>
  <c r="F37" i="1"/>
  <c r="F38" i="1" s="1"/>
  <c r="G34" i="1"/>
  <c r="F34" i="1"/>
  <c r="G31" i="1"/>
  <c r="F31" i="1"/>
  <c r="F25" i="1"/>
  <c r="G24" i="1"/>
  <c r="G25" i="1" s="1"/>
  <c r="F24" i="1"/>
  <c r="G19" i="1"/>
  <c r="G20" i="1" s="1"/>
  <c r="F19" i="1"/>
  <c r="F20" i="1" s="1"/>
  <c r="F39" i="1" l="1"/>
  <c r="G3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<sst xmlns="http://schemas.openxmlformats.org/spreadsheetml/2006/main" count="100" uniqueCount="79">
  <si>
    <t>CANARA ROBECO CORPORATE BOND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</si>
  <si>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</si>
  <si>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</si>
  <si>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</si>
  <si>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</si>
  <si>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</si>
  <si>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</si>
  <si>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</si>
  <si>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</si>
  <si>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</si>
  <si>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</si>
  <si>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</si>
  <si>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</si>
  <si>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</si>
  <si>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</si>
  <si>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</si>
  <si>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</si>
  <si>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</si>
  <si>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</si>
  <si>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</si>
  <si>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</si>
  <si>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</si>
  <si>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</si>
  <si>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</si>
  <si>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</si>
  <si>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</t>
  </si>
  <si>
    <t>INE115A07QR5</t>
  </si>
  <si>
    <t>8.23% Kotak Mahindra Prime Ltd (21/12/2026) **</t>
  </si>
  <si>
    <t>INE916DA7SP4</t>
  </si>
  <si>
    <t>Moderate 
(Class II)</t>
  </si>
  <si>
    <t>7.63% Grasim industries Ltd (01/12/2027) **</t>
  </si>
  <si>
    <t>INE047A08208</t>
  </si>
  <si>
    <t>7.95% HDFC Bank Ltd (21/09/2026) **</t>
  </si>
  <si>
    <t>INE040A08369</t>
  </si>
  <si>
    <t>Relatively High (Class III)</t>
  </si>
  <si>
    <t>B-III</t>
  </si>
  <si>
    <t>7.59% Small Industries Development Bank Of India (10/02/2026) **</t>
  </si>
  <si>
    <t>INE556F08KG3</t>
  </si>
  <si>
    <t>7.51% REC Ltd (31/07/2026) **</t>
  </si>
  <si>
    <t>INE020B08EI8</t>
  </si>
  <si>
    <t>Benchmark: CRISIL Corporate Debt A-II Index</t>
  </si>
  <si>
    <t>5.62% Export-Import Bank Of India (20/06/2025) **</t>
  </si>
  <si>
    <t>INE514E08FU6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</si>
  <si>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</si>
  <si>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</si>
  <si>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</si>
  <si>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</si>
  <si>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</si>
  <si>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</si>
  <si>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</si>
  <si>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</si>
  <si>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</si>
  <si>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</si>
  <si>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</si>
  <si>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</si>
  <si>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</si>
  <si>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</si>
  <si>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</si>
  <si>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</si>
  <si>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</si>
  <si>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</si>
  <si>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</si>
  <si>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</si>
  <si>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7.34% GOI 2064 (22-APR-2064)</t>
  </si>
  <si>
    <t>IN0020240035</t>
  </si>
  <si>
    <t>7.18% GOI 2037 (24-JUL-2037)</t>
  </si>
  <si>
    <t>IN0020230077</t>
  </si>
  <si>
    <t>7.10% GOI 2034 (08-APR-2034)</t>
  </si>
  <si>
    <t>IN0020240019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</si>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</sst>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/>
    <xf numFmtId="0" fontId="10" fillId="3" borderId="14" xfId="0" applyFont="1" applyFill="1" applyBorder="1"/>
    <xf numFmtId="4" fontId="10" fillId="3" borderId="15" xfId="0" applyNumberFormat="1" applyFont="1" applyFill="1" applyBorder="1"/>
    <xf numFmtId="4" fontId="10" fillId="3" borderId="14" xfId="0" applyNumberFormat="1" applyFont="1" applyFill="1" applyBorder="1"/>
    <xf numFmtId="0" fontId="10" fillId="3" borderId="0" xfId="0" applyFont="1" applyFill="1"/>
    <xf numFmtId="0" fontId="10" fillId="3" borderId="16" xfId="0" applyFont="1" applyFill="1" applyBorder="1"/>
    <xf numFmtId="4" fontId="10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9" xfId="0" applyFont="1" applyFill="1" applyBorder="1"/>
    <xf numFmtId="4" fontId="10" fillId="3" borderId="19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2" fillId="5" borderId="20" xfId="0" applyFont="1" applyFill="1" applyBorder="1"/>
    <xf numFmtId="2" fontId="10" fillId="3" borderId="21" xfId="0" applyNumberFormat="1" applyFont="1" applyFill="1" applyBorder="1"/>
    <xf numFmtId="10" fontId="10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114F-4910-41AB-BF19-26A63A296BB8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1000</v>
      </c>
      <c r="F7" s="26">
        <v>1026.5999999999999</v>
      </c>
      <c r="G7" s="26">
        <v>7.71</v>
      </c>
      <c r="H7" s="26">
        <v>7.25</v>
      </c>
      <c r="J7" s="27"/>
      <c r="K7" s="21"/>
      <c r="L7" s="27"/>
      <c r="M7" s="21"/>
      <c r="O7" s="30" t="s">
        <v>24</v>
      </c>
      <c r="P7" s="31"/>
      <c r="Q7" s="31"/>
      <c r="R7" s="31"/>
    </row>
    <row r="8" spans="2:18" x14ac:dyDescent="0.2">
      <c r="B8" s="25" t="s">
        <v>25</v>
      </c>
      <c r="C8" s="25" t="s">
        <v>26</v>
      </c>
      <c r="D8" s="25" t="s">
        <v>23</v>
      </c>
      <c r="E8" s="29">
        <v>1000</v>
      </c>
      <c r="F8" s="26">
        <v>1011.17</v>
      </c>
      <c r="G8" s="26">
        <v>7.6</v>
      </c>
      <c r="H8" s="26">
        <v>7.5</v>
      </c>
      <c r="J8" s="27"/>
      <c r="K8" s="21"/>
      <c r="L8" s="27"/>
      <c r="M8" s="21"/>
      <c r="O8" s="30"/>
      <c r="P8" s="32"/>
      <c r="Q8" s="32"/>
      <c r="R8" s="32"/>
    </row>
    <row r="9" spans="2:18" x14ac:dyDescent="0.2">
      <c r="B9" s="25" t="s">
        <v>27</v>
      </c>
      <c r="C9" s="25" t="s">
        <v>28</v>
      </c>
      <c r="D9" s="25" t="s">
        <v>23</v>
      </c>
      <c r="E9" s="29">
        <v>1000</v>
      </c>
      <c r="F9" s="26">
        <v>1007.14</v>
      </c>
      <c r="G9" s="26">
        <v>7.57</v>
      </c>
      <c r="H9" s="26">
        <v>7.82</v>
      </c>
      <c r="J9" s="27"/>
      <c r="K9" s="21"/>
      <c r="L9" s="27"/>
      <c r="M9" s="21"/>
      <c r="O9" s="30" t="s">
        <v>29</v>
      </c>
      <c r="P9" s="31"/>
      <c r="Q9" s="31"/>
      <c r="R9" s="31"/>
    </row>
    <row r="10" spans="2:18" x14ac:dyDescent="0.2">
      <c r="B10" s="25" t="s">
        <v>30</v>
      </c>
      <c r="C10" s="25" t="s">
        <v>31</v>
      </c>
      <c r="D10" s="25" t="s">
        <v>23</v>
      </c>
      <c r="E10" s="29">
        <v>100</v>
      </c>
      <c r="F10" s="26">
        <v>1006.91</v>
      </c>
      <c r="G10" s="26">
        <v>7.57</v>
      </c>
      <c r="H10" s="26">
        <v>7.35</v>
      </c>
      <c r="J10" s="27"/>
      <c r="K10" s="21"/>
      <c r="L10" s="27"/>
      <c r="M10" s="21"/>
      <c r="O10" s="30"/>
      <c r="P10" s="32"/>
      <c r="Q10" s="32"/>
      <c r="R10" s="32"/>
    </row>
    <row r="11" spans="2:18" x14ac:dyDescent="0.2">
      <c r="B11" s="25" t="s">
        <v>32</v>
      </c>
      <c r="C11" s="25" t="s">
        <v>33</v>
      </c>
      <c r="D11" s="25" t="s">
        <v>23</v>
      </c>
      <c r="E11" s="29">
        <v>100</v>
      </c>
      <c r="F11" s="26">
        <v>1001.03</v>
      </c>
      <c r="G11" s="26">
        <v>7.52</v>
      </c>
      <c r="H11" s="26">
        <v>7.85</v>
      </c>
      <c r="J11" s="27"/>
      <c r="K11" s="21"/>
      <c r="L11" s="27"/>
      <c r="M11" s="21"/>
      <c r="O11" s="30" t="s">
        <v>34</v>
      </c>
      <c r="P11" s="31"/>
      <c r="Q11" s="33" t="s">
        <v>35</v>
      </c>
      <c r="R11" s="31"/>
    </row>
    <row r="12" spans="2:18" x14ac:dyDescent="0.2">
      <c r="B12" s="25" t="s">
        <v>36</v>
      </c>
      <c r="C12" s="25" t="s">
        <v>37</v>
      </c>
      <c r="D12" s="25" t="s">
        <v>23</v>
      </c>
      <c r="E12" s="29">
        <v>1000</v>
      </c>
      <c r="F12" s="26">
        <v>998.59</v>
      </c>
      <c r="G12" s="26">
        <v>7.5</v>
      </c>
      <c r="H12" s="26">
        <v>7.73</v>
      </c>
      <c r="J12" s="34"/>
      <c r="K12" s="21"/>
      <c r="L12" s="34"/>
      <c r="M12" s="21"/>
      <c r="O12" s="30"/>
      <c r="P12" s="32"/>
      <c r="Q12" s="35"/>
      <c r="R12" s="32"/>
    </row>
    <row r="13" spans="2:18" x14ac:dyDescent="0.2">
      <c r="B13" s="25" t="s">
        <v>38</v>
      </c>
      <c r="C13" s="25" t="s">
        <v>39</v>
      </c>
      <c r="D13" s="25" t="s">
        <v>23</v>
      </c>
      <c r="E13" s="29">
        <v>1000</v>
      </c>
      <c r="F13" s="26">
        <v>997.61</v>
      </c>
      <c r="G13" s="26">
        <v>7.5</v>
      </c>
      <c r="H13" s="26">
        <v>7.63</v>
      </c>
      <c r="J13" s="36"/>
      <c r="K13" s="3" t="s">
        <v>40</v>
      </c>
      <c r="L13" s="36"/>
      <c r="M13" s="36"/>
    </row>
    <row r="14" spans="2:18" x14ac:dyDescent="0.2">
      <c r="B14" s="25" t="s">
        <v>41</v>
      </c>
      <c r="C14" s="25" t="s">
        <v>42</v>
      </c>
      <c r="D14" s="25" t="s">
        <v>23</v>
      </c>
      <c r="E14" s="29">
        <v>100</v>
      </c>
      <c r="F14" s="26">
        <v>990.08</v>
      </c>
      <c r="G14" s="26">
        <v>7.44</v>
      </c>
      <c r="H14" s="26">
        <v>7.6</v>
      </c>
      <c r="K14" s="36"/>
      <c r="L14" s="36"/>
      <c r="M14" s="36"/>
      <c r="N14" s="36"/>
    </row>
    <row r="15" spans="2:18" x14ac:dyDescent="0.2">
      <c r="B15" s="25" t="s">
        <v>43</v>
      </c>
      <c r="C15" s="25" t="s">
        <v>44</v>
      </c>
      <c r="D15" s="25" t="s">
        <v>23</v>
      </c>
      <c r="E15" s="29">
        <v>50</v>
      </c>
      <c r="F15" s="26">
        <v>518.4</v>
      </c>
      <c r="G15" s="26">
        <v>3.9</v>
      </c>
      <c r="H15" s="26">
        <v>7.33</v>
      </c>
      <c r="K15" s="36"/>
      <c r="L15" s="36"/>
      <c r="M15" s="36"/>
      <c r="N15" s="36"/>
    </row>
    <row r="16" spans="2:18" x14ac:dyDescent="0.2">
      <c r="B16" s="25" t="s">
        <v>45</v>
      </c>
      <c r="C16" s="25" t="s">
        <v>46</v>
      </c>
      <c r="D16" s="25" t="s">
        <v>23</v>
      </c>
      <c r="E16" s="29">
        <v>50</v>
      </c>
      <c r="F16" s="26">
        <v>504.31</v>
      </c>
      <c r="G16" s="26">
        <v>3.79</v>
      </c>
      <c r="H16" s="26">
        <v>7.3</v>
      </c>
      <c r="K16" s="36"/>
      <c r="L16" s="36"/>
      <c r="M16" s="36"/>
      <c r="N16" s="36"/>
    </row>
    <row r="17" spans="2:14" x14ac:dyDescent="0.2">
      <c r="B17" s="25" t="s">
        <v>47</v>
      </c>
      <c r="C17" s="25" t="s">
        <v>48</v>
      </c>
      <c r="D17" s="25" t="s">
        <v>23</v>
      </c>
      <c r="E17" s="29">
        <v>500</v>
      </c>
      <c r="F17" s="26">
        <v>500.08</v>
      </c>
      <c r="G17" s="26">
        <v>3.76</v>
      </c>
      <c r="H17" s="26">
        <v>7.61</v>
      </c>
      <c r="K17" s="36"/>
      <c r="L17" s="36"/>
      <c r="M17" s="36"/>
      <c r="N17" s="36"/>
    </row>
    <row r="18" spans="2:14" x14ac:dyDescent="0.2">
      <c r="B18" s="25" t="s">
        <v>49</v>
      </c>
      <c r="C18" s="25" t="s">
        <v>50</v>
      </c>
      <c r="D18" s="25" t="s">
        <v>51</v>
      </c>
      <c r="E18" s="29">
        <v>50</v>
      </c>
      <c r="F18" s="26">
        <v>499.8</v>
      </c>
      <c r="G18" s="26">
        <v>3.76</v>
      </c>
      <c r="H18" s="26">
        <v>7.93</v>
      </c>
      <c r="K18" s="36"/>
      <c r="L18" s="36"/>
      <c r="M18" s="36"/>
      <c r="N18" s="36"/>
    </row>
    <row r="19" spans="2:14" x14ac:dyDescent="0.2">
      <c r="B19" s="37" t="s">
        <v>52</v>
      </c>
      <c r="C19" s="37"/>
      <c r="D19" s="37"/>
      <c r="E19" s="37"/>
      <c r="F19" s="38">
        <f>SUM(F6:F18)</f>
        <v>10061.719999999998</v>
      </c>
      <c r="G19" s="38">
        <f>SUM(G6:G18)</f>
        <v>75.620000000000019</v>
      </c>
      <c r="H19" s="39"/>
      <c r="I19" s="40"/>
      <c r="K19" s="36"/>
      <c r="L19" s="36"/>
      <c r="M19" s="36"/>
      <c r="N19" s="36"/>
    </row>
    <row r="20" spans="2:14" x14ac:dyDescent="0.2">
      <c r="B20" s="41" t="s">
        <v>53</v>
      </c>
      <c r="C20" s="41"/>
      <c r="D20" s="41"/>
      <c r="E20" s="41"/>
      <c r="F20" s="42">
        <f>F19</f>
        <v>10061.719999999998</v>
      </c>
      <c r="G20" s="42">
        <f>G19</f>
        <v>75.620000000000019</v>
      </c>
      <c r="H20" s="42"/>
      <c r="I20" s="40"/>
      <c r="K20" s="36"/>
      <c r="L20" s="36"/>
      <c r="M20" s="36"/>
      <c r="N20" s="36"/>
    </row>
    <row r="21" spans="2:14" x14ac:dyDescent="0.2">
      <c r="B21" s="24" t="s">
        <v>54</v>
      </c>
      <c r="C21" s="25"/>
      <c r="D21" s="25"/>
      <c r="E21" s="25"/>
      <c r="F21" s="26"/>
      <c r="G21" s="26"/>
      <c r="H21" s="26"/>
      <c r="K21" s="36"/>
      <c r="L21" s="36"/>
      <c r="M21" s="36"/>
      <c r="N21" s="36"/>
    </row>
    <row r="22" spans="2:14" x14ac:dyDescent="0.2">
      <c r="B22" s="24" t="s">
        <v>55</v>
      </c>
      <c r="C22" s="25"/>
      <c r="D22" s="25"/>
      <c r="E22" s="25"/>
      <c r="F22" s="26"/>
      <c r="G22" s="26"/>
      <c r="H22" s="26"/>
      <c r="K22" s="36"/>
      <c r="L22" s="36"/>
      <c r="M22" s="36"/>
      <c r="N22" s="36"/>
    </row>
    <row r="23" spans="2:14" x14ac:dyDescent="0.2">
      <c r="B23" s="25" t="s">
        <v>56</v>
      </c>
      <c r="C23" s="25" t="s">
        <v>57</v>
      </c>
      <c r="D23" s="25" t="s">
        <v>58</v>
      </c>
      <c r="E23" s="29">
        <v>250000</v>
      </c>
      <c r="F23" s="26">
        <v>249.34</v>
      </c>
      <c r="G23" s="26">
        <v>1.87</v>
      </c>
      <c r="H23" s="26">
        <v>6.4</v>
      </c>
      <c r="K23" s="36"/>
      <c r="L23" s="36"/>
      <c r="M23" s="36"/>
      <c r="N23" s="36"/>
    </row>
    <row r="24" spans="2:14" x14ac:dyDescent="0.2">
      <c r="B24" s="37" t="s">
        <v>52</v>
      </c>
      <c r="C24" s="37"/>
      <c r="D24" s="37"/>
      <c r="E24" s="37"/>
      <c r="F24" s="38">
        <f>SUM(F22:F23)</f>
        <v>249.34</v>
      </c>
      <c r="G24" s="38">
        <f>SUM(G22:G23)</f>
        <v>1.87</v>
      </c>
      <c r="H24" s="39"/>
      <c r="I24" s="40"/>
      <c r="K24" s="36"/>
      <c r="L24" s="36"/>
      <c r="M24" s="36"/>
      <c r="N24" s="36"/>
    </row>
    <row r="25" spans="2:14" x14ac:dyDescent="0.2">
      <c r="B25" s="41" t="s">
        <v>53</v>
      </c>
      <c r="C25" s="41"/>
      <c r="D25" s="41"/>
      <c r="E25" s="41"/>
      <c r="F25" s="42">
        <f>+F24</f>
        <v>249.34</v>
      </c>
      <c r="G25" s="42">
        <f>+G24</f>
        <v>1.87</v>
      </c>
      <c r="H25" s="42"/>
      <c r="I25" s="40"/>
      <c r="K25" s="36"/>
      <c r="L25" s="36"/>
      <c r="M25" s="36"/>
      <c r="N25" s="36"/>
    </row>
    <row r="26" spans="2:14" x14ac:dyDescent="0.2">
      <c r="B26" s="24" t="s">
        <v>59</v>
      </c>
      <c r="C26" s="25"/>
      <c r="D26" s="25"/>
      <c r="E26" s="25"/>
      <c r="F26" s="26"/>
      <c r="G26" s="26"/>
      <c r="H26" s="26"/>
      <c r="K26" s="36"/>
      <c r="L26" s="36"/>
      <c r="M26" s="36"/>
      <c r="N26" s="36"/>
    </row>
    <row r="27" spans="2:14" x14ac:dyDescent="0.2">
      <c r="B27" s="25" t="s">
        <v>60</v>
      </c>
      <c r="C27" s="25" t="s">
        <v>61</v>
      </c>
      <c r="D27" s="25" t="s">
        <v>62</v>
      </c>
      <c r="E27" s="29">
        <v>1000000</v>
      </c>
      <c r="F27" s="26">
        <v>1034.74</v>
      </c>
      <c r="G27" s="26">
        <v>7.77</v>
      </c>
      <c r="H27" s="26">
        <v>7.14</v>
      </c>
      <c r="K27" s="36"/>
      <c r="L27" s="36"/>
      <c r="M27" s="36"/>
      <c r="N27" s="36"/>
    </row>
    <row r="28" spans="2:14" x14ac:dyDescent="0.2">
      <c r="B28" s="25" t="s">
        <v>63</v>
      </c>
      <c r="C28" s="25" t="s">
        <v>64</v>
      </c>
      <c r="D28" s="25" t="s">
        <v>62</v>
      </c>
      <c r="E28" s="29">
        <v>500000</v>
      </c>
      <c r="F28" s="26">
        <v>519.51</v>
      </c>
      <c r="G28" s="26">
        <v>3.9</v>
      </c>
      <c r="H28" s="26">
        <v>7.17</v>
      </c>
      <c r="K28" s="36"/>
      <c r="L28" s="36"/>
      <c r="M28" s="36"/>
      <c r="N28" s="36"/>
    </row>
    <row r="29" spans="2:14" x14ac:dyDescent="0.2">
      <c r="B29" s="25" t="s">
        <v>65</v>
      </c>
      <c r="C29" s="25" t="s">
        <v>66</v>
      </c>
      <c r="D29" s="25" t="s">
        <v>62</v>
      </c>
      <c r="E29" s="29">
        <v>500000</v>
      </c>
      <c r="F29" s="26">
        <v>512.29999999999995</v>
      </c>
      <c r="G29" s="26">
        <v>3.85</v>
      </c>
      <c r="H29" s="26">
        <v>7</v>
      </c>
      <c r="K29" s="36"/>
      <c r="L29" s="36"/>
      <c r="M29" s="36"/>
      <c r="N29" s="36"/>
    </row>
    <row r="30" spans="2:14" x14ac:dyDescent="0.2">
      <c r="B30" s="43" t="s">
        <v>67</v>
      </c>
      <c r="C30" s="43" t="s">
        <v>68</v>
      </c>
      <c r="D30" s="43" t="s">
        <v>62</v>
      </c>
      <c r="E30" s="44">
        <v>250000</v>
      </c>
      <c r="F30" s="45">
        <v>255.22</v>
      </c>
      <c r="G30" s="45">
        <v>1.92</v>
      </c>
      <c r="H30" s="45">
        <v>6.91</v>
      </c>
      <c r="K30" s="36"/>
      <c r="L30" s="36"/>
      <c r="M30" s="36"/>
      <c r="N30" s="36"/>
    </row>
    <row r="31" spans="2:14" x14ac:dyDescent="0.2">
      <c r="B31" s="46" t="s">
        <v>53</v>
      </c>
      <c r="C31" s="46"/>
      <c r="D31" s="46"/>
      <c r="E31" s="46"/>
      <c r="F31" s="47">
        <f>SUM(F27:F30)</f>
        <v>2321.77</v>
      </c>
      <c r="G31" s="47">
        <f>SUM(G27:G30)</f>
        <v>17.439999999999998</v>
      </c>
      <c r="H31" s="47"/>
      <c r="I31" s="40"/>
      <c r="K31" s="36"/>
      <c r="L31" s="36"/>
      <c r="M31" s="36"/>
      <c r="N31" s="36"/>
    </row>
    <row r="32" spans="2:14" x14ac:dyDescent="0.2">
      <c r="B32" s="24" t="s">
        <v>69</v>
      </c>
      <c r="C32" s="25"/>
      <c r="D32" s="25"/>
      <c r="E32" s="25"/>
      <c r="F32" s="26"/>
      <c r="G32" s="26"/>
      <c r="H32" s="26"/>
      <c r="K32" s="36"/>
      <c r="L32" s="36"/>
      <c r="M32" s="36"/>
      <c r="N32" s="36"/>
    </row>
    <row r="33" spans="2:14" x14ac:dyDescent="0.2">
      <c r="B33" s="43" t="s">
        <v>70</v>
      </c>
      <c r="C33" s="43" t="s">
        <v>71</v>
      </c>
      <c r="D33" s="43" t="s">
        <v>69</v>
      </c>
      <c r="E33" s="44">
        <v>488.87599999999998</v>
      </c>
      <c r="F33" s="45">
        <v>53.02</v>
      </c>
      <c r="G33" s="45">
        <v>0.4</v>
      </c>
      <c r="H33" s="45">
        <v>6.7</v>
      </c>
      <c r="K33" s="36"/>
      <c r="L33" s="36"/>
      <c r="M33" s="36"/>
      <c r="N33" s="36"/>
    </row>
    <row r="34" spans="2:14" x14ac:dyDescent="0.2">
      <c r="B34" s="46" t="s">
        <v>53</v>
      </c>
      <c r="C34" s="46"/>
      <c r="D34" s="46"/>
      <c r="E34" s="46"/>
      <c r="F34" s="47">
        <f>SUM(F33:F33)</f>
        <v>53.02</v>
      </c>
      <c r="G34" s="47">
        <f>SUM(G33:G33)</f>
        <v>0.4</v>
      </c>
      <c r="H34" s="47"/>
      <c r="I34" s="40"/>
      <c r="K34" s="36"/>
      <c r="L34" s="36"/>
      <c r="M34" s="36"/>
      <c r="N34" s="36"/>
    </row>
    <row r="35" spans="2:14" x14ac:dyDescent="0.2">
      <c r="B35" s="24" t="s">
        <v>72</v>
      </c>
      <c r="C35" s="25"/>
      <c r="D35" s="25"/>
      <c r="E35" s="25"/>
      <c r="F35" s="26"/>
      <c r="G35" s="26"/>
      <c r="H35" s="26"/>
      <c r="K35" s="36"/>
      <c r="L35" s="36"/>
      <c r="M35" s="36"/>
      <c r="N35" s="36"/>
    </row>
    <row r="36" spans="2:14" x14ac:dyDescent="0.2">
      <c r="B36" s="25" t="s">
        <v>72</v>
      </c>
      <c r="C36" s="25"/>
      <c r="D36" s="25"/>
      <c r="E36" s="25"/>
      <c r="F36" s="26">
        <v>267.49</v>
      </c>
      <c r="G36" s="26">
        <v>2.0099999999999998</v>
      </c>
      <c r="H36" s="26"/>
      <c r="K36" s="36"/>
      <c r="L36" s="36"/>
      <c r="M36" s="36"/>
      <c r="N36" s="36"/>
    </row>
    <row r="37" spans="2:14" x14ac:dyDescent="0.2">
      <c r="B37" s="37" t="s">
        <v>52</v>
      </c>
      <c r="C37" s="37"/>
      <c r="D37" s="37"/>
      <c r="E37" s="37"/>
      <c r="F37" s="38">
        <f>SUM(F35:F36)</f>
        <v>267.49</v>
      </c>
      <c r="G37" s="38">
        <f>SUM(G35:G36)</f>
        <v>2.0099999999999998</v>
      </c>
      <c r="H37" s="39"/>
      <c r="I37" s="40"/>
      <c r="K37" s="36"/>
      <c r="L37" s="36"/>
      <c r="M37" s="36"/>
      <c r="N37" s="36"/>
    </row>
    <row r="38" spans="2:14" x14ac:dyDescent="0.2">
      <c r="B38" s="48" t="s">
        <v>53</v>
      </c>
      <c r="C38" s="48"/>
      <c r="D38" s="48"/>
      <c r="E38" s="48"/>
      <c r="F38" s="49">
        <f>F37</f>
        <v>267.49</v>
      </c>
      <c r="G38" s="49">
        <f>G37</f>
        <v>2.0099999999999998</v>
      </c>
      <c r="H38" s="49"/>
      <c r="I38" s="40"/>
      <c r="K38" s="36"/>
      <c r="L38" s="36"/>
      <c r="M38" s="36"/>
      <c r="N38" s="36"/>
    </row>
    <row r="39" spans="2:14" x14ac:dyDescent="0.2">
      <c r="B39" s="50" t="s">
        <v>73</v>
      </c>
      <c r="C39" s="50"/>
      <c r="D39" s="50"/>
      <c r="E39" s="50"/>
      <c r="F39" s="51">
        <f>F40-(+F20+F25+F31+F34+F38)</f>
        <v>355.46000000000095</v>
      </c>
      <c r="G39" s="51">
        <f>G40-(+G20+G25+G31+G34+G38)</f>
        <v>2.6599999999999682</v>
      </c>
      <c r="H39" s="51"/>
      <c r="I39" s="40"/>
      <c r="K39" s="36"/>
      <c r="L39" s="36"/>
      <c r="M39" s="36"/>
      <c r="N39" s="36"/>
    </row>
    <row r="40" spans="2:14" x14ac:dyDescent="0.2">
      <c r="B40" s="50" t="s">
        <v>74</v>
      </c>
      <c r="C40" s="50"/>
      <c r="D40" s="50"/>
      <c r="E40" s="50"/>
      <c r="F40" s="51">
        <v>13308.8</v>
      </c>
      <c r="G40" s="51">
        <v>100</v>
      </c>
      <c r="H40" s="51"/>
      <c r="I40" s="40"/>
      <c r="K40" s="36"/>
      <c r="L40" s="36"/>
      <c r="M40" s="36"/>
      <c r="N40" s="36"/>
    </row>
    <row r="41" spans="2:14" x14ac:dyDescent="0.2">
      <c r="K41" s="36"/>
      <c r="L41" s="36"/>
      <c r="M41" s="36"/>
      <c r="N41" s="36"/>
    </row>
    <row r="42" spans="2:14" x14ac:dyDescent="0.2">
      <c r="B42" s="40" t="s">
        <v>75</v>
      </c>
      <c r="K42" s="36"/>
      <c r="L42" s="36"/>
      <c r="M42" s="36"/>
      <c r="N42" s="36"/>
    </row>
    <row r="43" spans="2:14" ht="12.75" thickBot="1" x14ac:dyDescent="0.25">
      <c r="K43" s="36"/>
      <c r="L43" s="36"/>
      <c r="M43" s="36"/>
      <c r="N43" s="36"/>
    </row>
    <row r="44" spans="2:14" ht="13.5" thickTop="1" thickBot="1" x14ac:dyDescent="0.25">
      <c r="B44" s="52" t="s">
        <v>76</v>
      </c>
      <c r="C44" s="53">
        <v>3.7414000000000001</v>
      </c>
      <c r="K44" s="36"/>
      <c r="L44" s="36"/>
      <c r="M44" s="36"/>
      <c r="N44" s="36"/>
    </row>
    <row r="45" spans="2:14" ht="13.5" thickTop="1" thickBot="1" x14ac:dyDescent="0.25">
      <c r="K45" s="36"/>
      <c r="L45" s="36"/>
      <c r="M45" s="36"/>
      <c r="N45" s="36"/>
    </row>
    <row r="46" spans="2:14" ht="13.5" thickTop="1" thickBot="1" x14ac:dyDescent="0.25">
      <c r="B46" s="52" t="s">
        <v>77</v>
      </c>
      <c r="C46" s="54">
        <v>7.4200000000000002E-2</v>
      </c>
      <c r="K46" s="36"/>
      <c r="L46" s="36"/>
      <c r="M46" s="36"/>
      <c r="N46" s="36"/>
    </row>
    <row r="47" spans="2:14" ht="13.5" thickTop="1" thickBot="1" x14ac:dyDescent="0.25">
      <c r="K47" s="36"/>
      <c r="L47" s="36"/>
      <c r="M47" s="36"/>
      <c r="N47" s="36"/>
    </row>
    <row r="48" spans="2:14" ht="13.5" thickTop="1" thickBot="1" x14ac:dyDescent="0.25">
      <c r="B48" s="52" t="s">
        <v>78</v>
      </c>
      <c r="C48" s="53">
        <v>3.9557000000000002</v>
      </c>
      <c r="K48" s="36"/>
      <c r="L48" s="36"/>
      <c r="M48" s="36"/>
      <c r="N48" s="36"/>
    </row>
    <row r="49" spans="11:14" ht="12.75" thickTop="1" x14ac:dyDescent="0.2">
      <c r="K49" s="36"/>
      <c r="L49" s="36"/>
      <c r="M49" s="36"/>
      <c r="N49" s="36"/>
    </row>
    <row r="50" spans="11:14" x14ac:dyDescent="0.2">
      <c r="K50" s="36"/>
      <c r="L50" s="36"/>
      <c r="M50" s="36"/>
      <c r="N50" s="36"/>
    </row>
    <row r="51" spans="11:14" x14ac:dyDescent="0.2">
      <c r="K51" s="36"/>
      <c r="L51" s="36"/>
      <c r="M51" s="36"/>
      <c r="N51" s="36"/>
    </row>
    <row r="52" spans="11:14" x14ac:dyDescent="0.2">
      <c r="K52" s="36"/>
      <c r="L52" s="36"/>
      <c r="M52" s="36"/>
      <c r="N52" s="36"/>
    </row>
    <row r="53" spans="11:14" x14ac:dyDescent="0.2">
      <c r="K53" s="36"/>
      <c r="L53" s="36"/>
      <c r="M53" s="36"/>
      <c r="N53" s="36"/>
    </row>
    <row r="54" spans="11:14" x14ac:dyDescent="0.2">
      <c r="K54" s="36"/>
      <c r="L54" s="36"/>
      <c r="M54" s="36"/>
      <c r="N54" s="36"/>
    </row>
    <row r="55" spans="11:14" x14ac:dyDescent="0.2">
      <c r="K55" s="36"/>
      <c r="L55" s="36"/>
      <c r="M55" s="36"/>
      <c r="N55" s="36"/>
    </row>
    <row r="56" spans="11:14" x14ac:dyDescent="0.2">
      <c r="K56" s="36"/>
      <c r="L56" s="36"/>
      <c r="M56" s="36"/>
      <c r="N56" s="36"/>
    </row>
    <row r="57" spans="11:14" x14ac:dyDescent="0.2">
      <c r="K57" s="36"/>
      <c r="L57" s="36"/>
      <c r="M57" s="36"/>
      <c r="N57" s="36"/>
    </row>
    <row r="58" spans="11:14" x14ac:dyDescent="0.2">
      <c r="K58" s="36"/>
      <c r="L58" s="36"/>
      <c r="M58" s="36"/>
      <c r="N58" s="36"/>
    </row>
    <row r="59" spans="11:14" x14ac:dyDescent="0.2">
      <c r="K59" s="36"/>
      <c r="L59" s="36"/>
      <c r="M59" s="36"/>
      <c r="N59" s="36"/>
    </row>
    <row r="60" spans="11:14" x14ac:dyDescent="0.2">
      <c r="K60" s="36"/>
      <c r="L60" s="36"/>
      <c r="M60" s="36"/>
      <c r="N60" s="36"/>
    </row>
    <row r="61" spans="11:14" x14ac:dyDescent="0.2">
      <c r="K61" s="36"/>
      <c r="L61" s="36"/>
      <c r="M61" s="36"/>
      <c r="N61" s="36"/>
    </row>
    <row r="62" spans="11:14" x14ac:dyDescent="0.2">
      <c r="K62" s="36"/>
      <c r="L62" s="36"/>
      <c r="M62" s="36"/>
      <c r="N62" s="36"/>
    </row>
    <row r="63" spans="11:14" x14ac:dyDescent="0.2">
      <c r="K63" s="36"/>
      <c r="L63" s="36"/>
      <c r="M63" s="36"/>
      <c r="N63" s="36"/>
    </row>
    <row r="64" spans="11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16:32:59</KDate>
  <Classification>MIS Internal</Classification>
  <Subclassification/>
  <HostName>MUMCMP01323</HostName>
  <Domain_User>CANARAROBECOMF/628</Domain_User>
  <IPAdd>192.9.198.194</IPAdd>
  <FilePath>Book24</FilePath>
  <KID>109819A0F0A5638717779798552523</KID>
  <UniqueName/>
  <Suggested/>
  <Justification/>
</Klassify>
</file>

<file path=customXml/itemProps1.xml><?xml version="1.0" encoding="utf-8"?>
<ds:datastoreItem xmlns:ds="http://schemas.openxmlformats.org/officeDocument/2006/customXml" ds:itemID="{ECBFBC7C-023A-45AA-BD08-BCFA185549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2025-01-06T11:02:58Z</dcterms:created>
  <dcterms:modified xsi:type="dcterms:W3CDTF">2025-01-06T11:03:00Z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109819A0F0A5638717779798552523</vt:lpwstr>
  </property>
</Properties>
</file>