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48F31B93-569C-4CB6-B8EE-29D3BC0635CD}" xr6:coauthVersionLast="47" xr6:coauthVersionMax="47" xr10:uidLastSave="{00000000-0000-0000-0000-000000000000}"/>
  <bookViews>
    <workbookView xWindow="-120" yWindow="-120" windowWidth="20730" windowHeight="11160" xr2:uid="{0F8575EE-FC99-4F25-B846-58524406C2C0}"/>
  </bookViews>
  <sheets>
    <sheet name="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G37" i="1"/>
  <c r="F37" i="1"/>
  <c r="G34" i="1"/>
  <c r="F34" i="1"/>
  <c r="G30" i="1"/>
  <c r="F30" i="1"/>
  <c r="G25" i="1"/>
  <c r="G31" i="1" s="1"/>
  <c r="F25" i="1"/>
  <c r="F31" i="1" s="1"/>
  <c r="G16" i="1"/>
  <c r="G39" i="1" s="1"/>
  <c r="F16" i="1"/>
  <c r="F39" i="1" s="1"/>
  <c r="G15" i="1"/>
  <c r="F15" i="1"/>
</calcChain>
</file>

<file path=xl/sharedStrings.xml><?xml version="1.0" encoding="utf-8"?>
<sst xmlns="http://schemas.openxmlformats.org/spreadsheetml/2006/main" count="100" uniqueCount="81">
  <si>
    <t>CANARA ROBECO ULTRA SHORT TERM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</si>
  <si>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</si>
  <si>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</si>
  <si>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</si>
  <si>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</si>
  <si>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</si>
  <si>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</si>
  <si>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</si>
  <si>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</si>
  <si>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</si>
  <si>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</si>
  <si>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</si>
  <si>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</si>
  <si>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</si>
  <si>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</si>
  <si>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</si>
  <si>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</si>
  <si>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</si>
  <si>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</si>
  <si>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</si>
  <si>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9.00% Reliance Industries Ltd (21/01/2025) **</t>
  </si>
  <si>
    <t>INE110L08060</t>
  </si>
  <si>
    <t>CRISIL AAA</t>
  </si>
  <si>
    <t>Relatively Low (Class I)</t>
  </si>
  <si>
    <t>B-I</t>
  </si>
  <si>
    <t>7.8983% SUNDARAM FINANCE LTD 18-DEC-24 **</t>
  </si>
  <si>
    <t>INE660A07RJ5</t>
  </si>
  <si>
    <t>ICRA AAA</t>
  </si>
  <si>
    <t>7.60% REC Ltd (28/02/2026) **</t>
  </si>
  <si>
    <t>INE020B08EF4</t>
  </si>
  <si>
    <t>Moderate 
(Class II)</t>
  </si>
  <si>
    <t>7.34% National Housing Bank (07/08/2025) **</t>
  </si>
  <si>
    <t>INE557F08FN7</t>
  </si>
  <si>
    <t>7.17% Power Finance Corporation Ltd (22/05/2025) **</t>
  </si>
  <si>
    <t>INE134E08KT5</t>
  </si>
  <si>
    <t>Relatively High (Class III)</t>
  </si>
  <si>
    <t>5.74% Kotak Mahindra Prime Ltd (22/10/2024) **</t>
  </si>
  <si>
    <t>INE916DA7RI1</t>
  </si>
  <si>
    <t>6.39% Indian Oil Corporation Ltd (06/03/2025) **</t>
  </si>
  <si>
    <t>INE242A08452</t>
  </si>
  <si>
    <t>Benchmark: CRISIL Ultra Short Duration Debt A-I Index</t>
  </si>
  <si>
    <t>5.5315% LIC HOUSING FINANCE LTD 20-DEC-24 **</t>
  </si>
  <si>
    <t>INE115A07OX8</t>
  </si>
  <si>
    <t>Sub Total</t>
  </si>
  <si>
    <t>Total</t>
  </si>
  <si>
    <t>Money Market Instruments</t>
  </si>
  <si>
    <t>Certificate of Deposit</t>
  </si>
  <si>
    <t>Punjab National Bank (04/07/2024) ** #</t>
  </si>
  <si>
    <t>INE160A16OX5</t>
  </si>
  <si>
    <t>IND A1+</t>
  </si>
  <si>
    <t>Bank of Baroda (29/10/2024) #</t>
  </si>
  <si>
    <t>INE028A16FK9</t>
  </si>
  <si>
    <t>Axis Bank Ltd (28/11/2024) #</t>
  </si>
  <si>
    <t>INE238AD6587</t>
  </si>
  <si>
    <t>CRISIL A1+</t>
  </si>
  <si>
    <t>HDFC Bank Ltd (06/12/2024) #</t>
  </si>
  <si>
    <t>INE040A16EH3</t>
  </si>
  <si>
    <t>CARE A1+</t>
  </si>
  <si>
    <t>Small Industries Development Bank of India (18/12/2024) #</t>
  </si>
  <si>
    <t>INE556F16AN3</t>
  </si>
  <si>
    <t>Kotak Mahindra Bank Ltd (03/01/2025) ** #</t>
  </si>
  <si>
    <t>INE237A162V1</t>
  </si>
  <si>
    <t>Treasury Bill</t>
  </si>
  <si>
    <t>91 DTB (12-JUL-2024)</t>
  </si>
  <si>
    <t>IN002024X029</t>
  </si>
  <si>
    <t xml:space="preserve"> Sovereign</t>
  </si>
  <si>
    <t>182 DTB (18-JUL-2024)</t>
  </si>
  <si>
    <t>IN002023Y433</t>
  </si>
  <si>
    <t>364 DTB (05-DEC-2024)</t>
  </si>
  <si>
    <t>IN002023Z380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</si>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</sst>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4</xdr:row>
      <xdr:rowOff>85724</xdr:rowOff>
    </xdr:from>
    <xdr:ext cx="1863481" cy="1385661"/>
    <xdr:pic>
      <xdr:nvPicPr>
        <xdr:cNvPr id="2" name="Picture 1">
          <a:extLst>
            <a:ext uri="{FF2B5EF4-FFF2-40B4-BE49-F238E27FC236}">
              <a16:creationId xmlns:a16="http://schemas.microsoft.com/office/drawing/2014/main" id="{C251AADC-4C03-4FD8-9EAE-FC37677BA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4550" y="1076324"/>
          <a:ext cx="1863481" cy="1385661"/>
        </a:xfrm>
        <a:prstGeom prst="rect">
          <a:avLst/>
        </a:prstGeom>
      </xdr:spPr>
    </xdr:pic>
    <xdr:clientData/>
  </xdr:oneCellAnchor>
  <xdr:oneCellAnchor>
    <xdr:from>
      <xdr:col>11</xdr:col>
      <xdr:colOff>152400</xdr:colOff>
      <xdr:row>4</xdr:row>
      <xdr:rowOff>133349</xdr:rowOff>
    </xdr:from>
    <xdr:ext cx="1863481" cy="1343025"/>
    <xdr:pic>
      <xdr:nvPicPr>
        <xdr:cNvPr id="3" name="Picture 2">
          <a:extLst>
            <a:ext uri="{FF2B5EF4-FFF2-40B4-BE49-F238E27FC236}">
              <a16:creationId xmlns:a16="http://schemas.microsoft.com/office/drawing/2014/main" id="{9A32A469-8765-4539-B66C-C05203208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39875" y="1123949"/>
          <a:ext cx="1863481" cy="1343025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10</xdr:row>
      <xdr:rowOff>142876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B22912-BCAA-428F-9D3D-FB4D4435F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1076326"/>
          <a:ext cx="214312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53670-A922-42F1-969D-00056BDE0A1C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55" style="5" bestFit="1" customWidth="1"/>
    <col min="3" max="3" width="13.42578125" style="5" bestFit="1" customWidth="1"/>
    <col min="4" max="4" width="22.85546875" style="5" bestFit="1" customWidth="1"/>
    <col min="5" max="5" width="8.855468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2"/>
      <c r="L5" s="22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6"/>
      <c r="D6" s="26"/>
      <c r="E6" s="26"/>
      <c r="F6" s="27"/>
      <c r="G6" s="27"/>
      <c r="H6" s="27"/>
      <c r="J6" s="22"/>
      <c r="K6" s="22"/>
      <c r="L6" s="22"/>
      <c r="N6" s="28" t="s">
        <v>19</v>
      </c>
      <c r="O6" s="29"/>
      <c r="P6" s="29"/>
      <c r="Q6" s="29"/>
    </row>
    <row r="7" spans="2:17" x14ac:dyDescent="0.2">
      <c r="B7" s="26" t="s">
        <v>20</v>
      </c>
      <c r="C7" s="26" t="s">
        <v>21</v>
      </c>
      <c r="D7" s="26" t="s">
        <v>22</v>
      </c>
      <c r="E7" s="30">
        <v>250</v>
      </c>
      <c r="F7" s="27">
        <v>2515.12</v>
      </c>
      <c r="G7" s="27">
        <v>4.8600000000000003</v>
      </c>
      <c r="H7" s="27">
        <v>7.57</v>
      </c>
      <c r="J7" s="22"/>
      <c r="K7" s="22"/>
      <c r="L7" s="22"/>
      <c r="N7" s="31" t="s">
        <v>23</v>
      </c>
      <c r="O7" s="32"/>
      <c r="P7" s="33" t="s">
        <v>24</v>
      </c>
      <c r="Q7" s="32"/>
    </row>
    <row r="8" spans="2:17" x14ac:dyDescent="0.2">
      <c r="B8" s="26" t="s">
        <v>25</v>
      </c>
      <c r="C8" s="26" t="s">
        <v>26</v>
      </c>
      <c r="D8" s="26" t="s">
        <v>27</v>
      </c>
      <c r="E8" s="30">
        <v>250</v>
      </c>
      <c r="F8" s="27">
        <v>2496.61</v>
      </c>
      <c r="G8" s="27">
        <v>4.83</v>
      </c>
      <c r="H8" s="27">
        <v>7.87</v>
      </c>
      <c r="J8" s="22"/>
      <c r="K8" s="22"/>
      <c r="L8" s="22"/>
      <c r="N8" s="31"/>
      <c r="O8" s="34"/>
      <c r="P8" s="35"/>
      <c r="Q8" s="34"/>
    </row>
    <row r="9" spans="2:17" x14ac:dyDescent="0.2">
      <c r="B9" s="26" t="s">
        <v>28</v>
      </c>
      <c r="C9" s="26" t="s">
        <v>29</v>
      </c>
      <c r="D9" s="26" t="s">
        <v>22</v>
      </c>
      <c r="E9" s="30">
        <v>2500</v>
      </c>
      <c r="F9" s="27">
        <v>2493.9299999999998</v>
      </c>
      <c r="G9" s="27">
        <v>4.82</v>
      </c>
      <c r="H9" s="27">
        <v>7.72</v>
      </c>
      <c r="J9" s="22"/>
      <c r="K9" s="22"/>
      <c r="L9" s="22"/>
      <c r="N9" s="31" t="s">
        <v>30</v>
      </c>
      <c r="O9" s="32"/>
      <c r="P9" s="32"/>
      <c r="Q9" s="32"/>
    </row>
    <row r="10" spans="2:17" x14ac:dyDescent="0.2">
      <c r="B10" s="26" t="s">
        <v>31</v>
      </c>
      <c r="C10" s="26" t="s">
        <v>32</v>
      </c>
      <c r="D10" s="26" t="s">
        <v>22</v>
      </c>
      <c r="E10" s="30">
        <v>250</v>
      </c>
      <c r="F10" s="27">
        <v>2490.7800000000002</v>
      </c>
      <c r="G10" s="27">
        <v>4.82</v>
      </c>
      <c r="H10" s="27">
        <v>7.72</v>
      </c>
      <c r="J10" s="22"/>
      <c r="K10" s="22"/>
      <c r="L10" s="22"/>
      <c r="N10" s="31"/>
      <c r="O10" s="34"/>
      <c r="P10" s="34"/>
      <c r="Q10" s="34"/>
    </row>
    <row r="11" spans="2:17" x14ac:dyDescent="0.2">
      <c r="B11" s="26" t="s">
        <v>33</v>
      </c>
      <c r="C11" s="26" t="s">
        <v>34</v>
      </c>
      <c r="D11" s="26" t="s">
        <v>22</v>
      </c>
      <c r="E11" s="30">
        <v>250</v>
      </c>
      <c r="F11" s="27">
        <v>2488.2199999999998</v>
      </c>
      <c r="G11" s="27">
        <v>4.8099999999999996</v>
      </c>
      <c r="H11" s="27">
        <v>7.68</v>
      </c>
      <c r="J11" s="22"/>
      <c r="K11" s="22"/>
      <c r="L11" s="22"/>
      <c r="N11" s="31" t="s">
        <v>35</v>
      </c>
      <c r="O11" s="32"/>
      <c r="P11" s="32"/>
      <c r="Q11" s="32"/>
    </row>
    <row r="12" spans="2:17" x14ac:dyDescent="0.2">
      <c r="B12" s="26" t="s">
        <v>36</v>
      </c>
      <c r="C12" s="26" t="s">
        <v>37</v>
      </c>
      <c r="D12" s="26" t="s">
        <v>22</v>
      </c>
      <c r="E12" s="30">
        <v>250</v>
      </c>
      <c r="F12" s="27">
        <v>2482.23</v>
      </c>
      <c r="G12" s="27">
        <v>4.8</v>
      </c>
      <c r="H12" s="27">
        <v>7.79</v>
      </c>
      <c r="J12" s="22"/>
      <c r="K12" s="22"/>
      <c r="L12" s="22"/>
      <c r="N12" s="31"/>
      <c r="O12" s="34"/>
      <c r="P12" s="34"/>
      <c r="Q12" s="34"/>
    </row>
    <row r="13" spans="2:17" x14ac:dyDescent="0.2">
      <c r="B13" s="26" t="s">
        <v>38</v>
      </c>
      <c r="C13" s="26" t="s">
        <v>39</v>
      </c>
      <c r="D13" s="26" t="s">
        <v>22</v>
      </c>
      <c r="E13" s="30">
        <v>250</v>
      </c>
      <c r="F13" s="27">
        <v>2479.42</v>
      </c>
      <c r="G13" s="27">
        <v>4.79</v>
      </c>
      <c r="H13" s="27">
        <v>7.51</v>
      </c>
      <c r="J13" s="36"/>
      <c r="K13" s="36" t="s">
        <v>40</v>
      </c>
      <c r="L13" s="3"/>
    </row>
    <row r="14" spans="2:17" x14ac:dyDescent="0.2">
      <c r="B14" s="26" t="s">
        <v>41</v>
      </c>
      <c r="C14" s="26" t="s">
        <v>42</v>
      </c>
      <c r="D14" s="26" t="s">
        <v>22</v>
      </c>
      <c r="E14" s="30">
        <v>250</v>
      </c>
      <c r="F14" s="27">
        <v>2473.9499999999998</v>
      </c>
      <c r="G14" s="27">
        <v>4.78</v>
      </c>
      <c r="H14" s="27">
        <v>7.61</v>
      </c>
      <c r="J14" s="3"/>
      <c r="K14" s="3"/>
      <c r="L14" s="3"/>
      <c r="M14" s="3"/>
    </row>
    <row r="15" spans="2:17" x14ac:dyDescent="0.2">
      <c r="B15" s="37" t="s">
        <v>43</v>
      </c>
      <c r="C15" s="37"/>
      <c r="D15" s="37"/>
      <c r="E15" s="37"/>
      <c r="F15" s="38">
        <f>SUM(F6:F14)</f>
        <v>19920.259999999998</v>
      </c>
      <c r="G15" s="38">
        <f>SUM(G6:G14)</f>
        <v>38.510000000000005</v>
      </c>
      <c r="H15" s="39"/>
      <c r="J15" s="3"/>
      <c r="K15" s="3"/>
      <c r="L15" s="3"/>
      <c r="M15" s="3"/>
    </row>
    <row r="16" spans="2:17" x14ac:dyDescent="0.2">
      <c r="B16" s="40" t="s">
        <v>44</v>
      </c>
      <c r="C16" s="40"/>
      <c r="D16" s="40"/>
      <c r="E16" s="40"/>
      <c r="F16" s="41">
        <f>F15</f>
        <v>19920.259999999998</v>
      </c>
      <c r="G16" s="41">
        <f>G15</f>
        <v>38.510000000000005</v>
      </c>
      <c r="H16" s="41"/>
      <c r="J16" s="3"/>
      <c r="K16" s="3"/>
      <c r="L16" s="3"/>
      <c r="M16" s="3"/>
    </row>
    <row r="17" spans="2:13" x14ac:dyDescent="0.2">
      <c r="B17" s="25" t="s">
        <v>45</v>
      </c>
      <c r="C17" s="26"/>
      <c r="D17" s="26"/>
      <c r="E17" s="26"/>
      <c r="F17" s="27"/>
      <c r="G17" s="27"/>
      <c r="H17" s="27"/>
      <c r="J17" s="3"/>
      <c r="K17" s="3"/>
      <c r="L17" s="3"/>
      <c r="M17" s="3"/>
    </row>
    <row r="18" spans="2:13" x14ac:dyDescent="0.2">
      <c r="B18" s="25" t="s">
        <v>46</v>
      </c>
      <c r="C18" s="26"/>
      <c r="D18" s="26"/>
      <c r="E18" s="26"/>
      <c r="F18" s="27"/>
      <c r="G18" s="27"/>
      <c r="H18" s="27"/>
      <c r="J18" s="3"/>
      <c r="K18" s="3"/>
      <c r="L18" s="3"/>
      <c r="M18" s="3"/>
    </row>
    <row r="19" spans="2:13" x14ac:dyDescent="0.2">
      <c r="B19" s="26" t="s">
        <v>47</v>
      </c>
      <c r="C19" s="26" t="s">
        <v>48</v>
      </c>
      <c r="D19" s="26" t="s">
        <v>49</v>
      </c>
      <c r="E19" s="30">
        <v>500</v>
      </c>
      <c r="F19" s="27">
        <v>2498.5300000000002</v>
      </c>
      <c r="G19" s="27">
        <v>4.83</v>
      </c>
      <c r="H19" s="27">
        <v>7.15</v>
      </c>
      <c r="J19" s="3"/>
      <c r="K19" s="3"/>
      <c r="L19" s="3"/>
      <c r="M19" s="3"/>
    </row>
    <row r="20" spans="2:13" x14ac:dyDescent="0.2">
      <c r="B20" s="26" t="s">
        <v>50</v>
      </c>
      <c r="C20" s="26" t="s">
        <v>51</v>
      </c>
      <c r="D20" s="26" t="s">
        <v>49</v>
      </c>
      <c r="E20" s="30">
        <v>500</v>
      </c>
      <c r="F20" s="27">
        <v>2441.25</v>
      </c>
      <c r="G20" s="27">
        <v>4.72</v>
      </c>
      <c r="H20" s="27">
        <v>7.32</v>
      </c>
      <c r="J20" s="3"/>
      <c r="K20" s="3"/>
      <c r="L20" s="3"/>
      <c r="M20" s="3"/>
    </row>
    <row r="21" spans="2:13" x14ac:dyDescent="0.2">
      <c r="B21" s="26" t="s">
        <v>52</v>
      </c>
      <c r="C21" s="26" t="s">
        <v>53</v>
      </c>
      <c r="D21" s="26" t="s">
        <v>54</v>
      </c>
      <c r="E21" s="30">
        <v>500</v>
      </c>
      <c r="F21" s="27">
        <v>2425.83</v>
      </c>
      <c r="G21" s="27">
        <v>4.6900000000000004</v>
      </c>
      <c r="H21" s="27">
        <v>7.44</v>
      </c>
      <c r="J21" s="3"/>
      <c r="K21" s="3"/>
      <c r="L21" s="3"/>
      <c r="M21" s="3"/>
    </row>
    <row r="22" spans="2:13" x14ac:dyDescent="0.2">
      <c r="B22" s="26" t="s">
        <v>55</v>
      </c>
      <c r="C22" s="26" t="s">
        <v>56</v>
      </c>
      <c r="D22" s="26" t="s">
        <v>57</v>
      </c>
      <c r="E22" s="30">
        <v>500</v>
      </c>
      <c r="F22" s="27">
        <v>2422.1</v>
      </c>
      <c r="G22" s="27">
        <v>4.68</v>
      </c>
      <c r="H22" s="27">
        <v>7.43</v>
      </c>
      <c r="J22" s="3"/>
      <c r="K22" s="3"/>
      <c r="L22" s="3"/>
      <c r="M22" s="3"/>
    </row>
    <row r="23" spans="2:13" x14ac:dyDescent="0.2">
      <c r="B23" s="26" t="s">
        <v>58</v>
      </c>
      <c r="C23" s="26" t="s">
        <v>59</v>
      </c>
      <c r="D23" s="26" t="s">
        <v>57</v>
      </c>
      <c r="E23" s="30">
        <v>500</v>
      </c>
      <c r="F23" s="27">
        <v>2415.62</v>
      </c>
      <c r="G23" s="27">
        <v>4.67</v>
      </c>
      <c r="H23" s="27">
        <v>7.5</v>
      </c>
      <c r="J23" s="3"/>
      <c r="K23" s="3"/>
      <c r="L23" s="3"/>
      <c r="M23" s="3"/>
    </row>
    <row r="24" spans="2:13" x14ac:dyDescent="0.2">
      <c r="B24" s="26" t="s">
        <v>60</v>
      </c>
      <c r="C24" s="26" t="s">
        <v>61</v>
      </c>
      <c r="D24" s="26" t="s">
        <v>54</v>
      </c>
      <c r="E24" s="30">
        <v>500</v>
      </c>
      <c r="F24" s="27">
        <v>2408.09</v>
      </c>
      <c r="G24" s="27">
        <v>4.66</v>
      </c>
      <c r="H24" s="27">
        <v>7.49</v>
      </c>
      <c r="J24" s="3"/>
      <c r="K24" s="3"/>
      <c r="L24" s="3"/>
      <c r="M24" s="3"/>
    </row>
    <row r="25" spans="2:13" x14ac:dyDescent="0.2">
      <c r="B25" s="25" t="s">
        <v>43</v>
      </c>
      <c r="C25" s="25"/>
      <c r="D25" s="25"/>
      <c r="E25" s="25"/>
      <c r="F25" s="42">
        <f>SUM(F18:F24)</f>
        <v>14611.420000000002</v>
      </c>
      <c r="G25" s="42">
        <f>SUM(G18:G24)</f>
        <v>28.250000000000004</v>
      </c>
      <c r="H25" s="43"/>
      <c r="J25" s="3"/>
      <c r="K25" s="3"/>
      <c r="L25" s="3"/>
      <c r="M25" s="3"/>
    </row>
    <row r="26" spans="2:13" x14ac:dyDescent="0.2">
      <c r="B26" s="25" t="s">
        <v>62</v>
      </c>
      <c r="C26" s="26"/>
      <c r="D26" s="26"/>
      <c r="E26" s="26"/>
      <c r="F26" s="27"/>
      <c r="G26" s="27"/>
      <c r="H26" s="27"/>
      <c r="J26" s="3"/>
      <c r="K26" s="3"/>
      <c r="L26" s="3"/>
      <c r="M26" s="3"/>
    </row>
    <row r="27" spans="2:13" x14ac:dyDescent="0.2">
      <c r="B27" s="26" t="s">
        <v>63</v>
      </c>
      <c r="C27" s="26" t="s">
        <v>64</v>
      </c>
      <c r="D27" s="26" t="s">
        <v>65</v>
      </c>
      <c r="E27" s="30">
        <v>2500000</v>
      </c>
      <c r="F27" s="27">
        <v>2495.0100000000002</v>
      </c>
      <c r="G27" s="27">
        <v>4.83</v>
      </c>
      <c r="H27" s="27">
        <v>6.64</v>
      </c>
      <c r="J27" s="3"/>
      <c r="K27" s="3"/>
      <c r="L27" s="3"/>
      <c r="M27" s="3"/>
    </row>
    <row r="28" spans="2:13" x14ac:dyDescent="0.2">
      <c r="B28" s="26" t="s">
        <v>66</v>
      </c>
      <c r="C28" s="26" t="s">
        <v>67</v>
      </c>
      <c r="D28" s="26" t="s">
        <v>65</v>
      </c>
      <c r="E28" s="30">
        <v>2500000</v>
      </c>
      <c r="F28" s="27">
        <v>2492.33</v>
      </c>
      <c r="G28" s="27">
        <v>4.82</v>
      </c>
      <c r="H28" s="27">
        <v>6.61</v>
      </c>
      <c r="J28" s="3"/>
      <c r="K28" s="3"/>
      <c r="L28" s="3"/>
      <c r="M28" s="3"/>
    </row>
    <row r="29" spans="2:13" x14ac:dyDescent="0.2">
      <c r="B29" s="26" t="s">
        <v>68</v>
      </c>
      <c r="C29" s="26" t="s">
        <v>69</v>
      </c>
      <c r="D29" s="26" t="s">
        <v>65</v>
      </c>
      <c r="E29" s="30">
        <v>500000</v>
      </c>
      <c r="F29" s="27">
        <v>485.57</v>
      </c>
      <c r="G29" s="27">
        <v>0.94</v>
      </c>
      <c r="H29" s="27">
        <v>6.91</v>
      </c>
      <c r="J29" s="3"/>
      <c r="K29" s="3"/>
      <c r="L29" s="3"/>
      <c r="M29" s="3"/>
    </row>
    <row r="30" spans="2:13" x14ac:dyDescent="0.2">
      <c r="B30" s="37" t="s">
        <v>43</v>
      </c>
      <c r="C30" s="37"/>
      <c r="D30" s="37"/>
      <c r="E30" s="37"/>
      <c r="F30" s="38">
        <f>SUM(F26:F29)</f>
        <v>5472.91</v>
      </c>
      <c r="G30" s="38">
        <f>SUM(G26:G29)</f>
        <v>10.59</v>
      </c>
      <c r="H30" s="39"/>
      <c r="J30" s="3"/>
      <c r="K30" s="3"/>
      <c r="L30" s="3"/>
      <c r="M30" s="3"/>
    </row>
    <row r="31" spans="2:13" x14ac:dyDescent="0.2">
      <c r="B31" s="40" t="s">
        <v>44</v>
      </c>
      <c r="C31" s="40"/>
      <c r="D31" s="40"/>
      <c r="E31" s="40"/>
      <c r="F31" s="41">
        <f>F25+F30</f>
        <v>20084.330000000002</v>
      </c>
      <c r="G31" s="41">
        <f>G25+G30</f>
        <v>38.840000000000003</v>
      </c>
      <c r="H31" s="41"/>
      <c r="J31" s="3"/>
      <c r="K31" s="3"/>
      <c r="L31" s="3"/>
      <c r="M31" s="3"/>
    </row>
    <row r="32" spans="2:13" x14ac:dyDescent="0.2">
      <c r="B32" s="25" t="s">
        <v>70</v>
      </c>
      <c r="C32" s="26"/>
      <c r="D32" s="26"/>
      <c r="E32" s="26"/>
      <c r="F32" s="27"/>
      <c r="G32" s="27"/>
      <c r="H32" s="27"/>
      <c r="J32" s="3"/>
      <c r="K32" s="3"/>
      <c r="L32" s="3"/>
      <c r="M32" s="3"/>
    </row>
    <row r="33" spans="2:13" x14ac:dyDescent="0.2">
      <c r="B33" s="44" t="s">
        <v>71</v>
      </c>
      <c r="C33" s="44" t="s">
        <v>72</v>
      </c>
      <c r="D33" s="44" t="s">
        <v>70</v>
      </c>
      <c r="E33" s="45">
        <v>1529.0239999999999</v>
      </c>
      <c r="F33" s="46">
        <v>157.31</v>
      </c>
      <c r="G33" s="46">
        <v>0.3</v>
      </c>
      <c r="H33" s="46">
        <v>6.99</v>
      </c>
      <c r="J33" s="3"/>
      <c r="K33" s="3"/>
      <c r="L33" s="3"/>
      <c r="M33" s="3"/>
    </row>
    <row r="34" spans="2:13" x14ac:dyDescent="0.2">
      <c r="B34" s="47" t="s">
        <v>44</v>
      </c>
      <c r="C34" s="47"/>
      <c r="D34" s="47"/>
      <c r="E34" s="47"/>
      <c r="F34" s="42">
        <f>SUM(F33:F33)</f>
        <v>157.31</v>
      </c>
      <c r="G34" s="42">
        <f>SUM(G33:G33)</f>
        <v>0.3</v>
      </c>
      <c r="H34" s="42"/>
      <c r="J34" s="3"/>
      <c r="K34" s="3"/>
      <c r="L34" s="3"/>
      <c r="M34" s="3"/>
    </row>
    <row r="35" spans="2:13" x14ac:dyDescent="0.2">
      <c r="B35" s="25" t="s">
        <v>73</v>
      </c>
      <c r="C35" s="26"/>
      <c r="D35" s="26"/>
      <c r="E35" s="26"/>
      <c r="F35" s="27"/>
      <c r="G35" s="27"/>
      <c r="H35" s="27"/>
      <c r="J35" s="3"/>
      <c r="K35" s="3"/>
      <c r="L35" s="3"/>
      <c r="M35" s="3"/>
    </row>
    <row r="36" spans="2:13" x14ac:dyDescent="0.2">
      <c r="B36" s="26" t="s">
        <v>73</v>
      </c>
      <c r="C36" s="26"/>
      <c r="D36" s="26"/>
      <c r="E36" s="26"/>
      <c r="F36" s="27">
        <v>10996.92</v>
      </c>
      <c r="G36" s="27">
        <v>21.27</v>
      </c>
      <c r="H36" s="27"/>
      <c r="J36" s="3"/>
      <c r="K36" s="3"/>
      <c r="L36" s="3"/>
      <c r="M36" s="3"/>
    </row>
    <row r="37" spans="2:13" x14ac:dyDescent="0.2">
      <c r="B37" s="37" t="s">
        <v>43</v>
      </c>
      <c r="C37" s="37"/>
      <c r="D37" s="37"/>
      <c r="E37" s="37"/>
      <c r="F37" s="38">
        <f>SUM(F35:F36)</f>
        <v>10996.92</v>
      </c>
      <c r="G37" s="38">
        <f>SUM(G35:G36)</f>
        <v>21.27</v>
      </c>
      <c r="H37" s="39"/>
      <c r="J37" s="3"/>
      <c r="K37" s="3"/>
      <c r="L37" s="3"/>
      <c r="M37" s="3"/>
    </row>
    <row r="38" spans="2:13" x14ac:dyDescent="0.2">
      <c r="B38" s="48" t="s">
        <v>44</v>
      </c>
      <c r="C38" s="48"/>
      <c r="D38" s="48"/>
      <c r="E38" s="48"/>
      <c r="F38" s="49">
        <f>F37</f>
        <v>10996.92</v>
      </c>
      <c r="G38" s="49">
        <f>G37</f>
        <v>21.27</v>
      </c>
      <c r="H38" s="49"/>
      <c r="J38" s="3"/>
      <c r="K38" s="3"/>
      <c r="L38" s="3"/>
      <c r="M38" s="3"/>
    </row>
    <row r="39" spans="2:13" x14ac:dyDescent="0.2">
      <c r="B39" s="50" t="s">
        <v>74</v>
      </c>
      <c r="C39" s="50"/>
      <c r="D39" s="50"/>
      <c r="E39" s="50"/>
      <c r="F39" s="51">
        <f>F40-(+F16+F31+F34+F38)</f>
        <v>549.72000000000844</v>
      </c>
      <c r="G39" s="51">
        <f>G40-(+G16+G31+G34+G38)</f>
        <v>1.0799999999999983</v>
      </c>
      <c r="H39" s="51"/>
      <c r="J39" s="3"/>
      <c r="K39" s="3"/>
      <c r="L39" s="3"/>
      <c r="M39" s="3"/>
    </row>
    <row r="40" spans="2:13" x14ac:dyDescent="0.2">
      <c r="B40" s="50" t="s">
        <v>75</v>
      </c>
      <c r="C40" s="50"/>
      <c r="D40" s="50"/>
      <c r="E40" s="50"/>
      <c r="F40" s="51">
        <v>51708.54</v>
      </c>
      <c r="G40" s="51">
        <v>100</v>
      </c>
      <c r="H40" s="51"/>
      <c r="J40" s="3"/>
      <c r="K40" s="3"/>
      <c r="L40" s="3"/>
      <c r="M40" s="3"/>
    </row>
    <row r="41" spans="2:13" x14ac:dyDescent="0.2">
      <c r="J41" s="3"/>
      <c r="K41" s="3"/>
      <c r="L41" s="3"/>
      <c r="M41" s="3"/>
    </row>
    <row r="42" spans="2:13" x14ac:dyDescent="0.2">
      <c r="B42" s="52" t="s">
        <v>76</v>
      </c>
      <c r="J42" s="3"/>
      <c r="K42" s="3"/>
      <c r="L42" s="3"/>
      <c r="M42" s="3"/>
    </row>
    <row r="43" spans="2:13" x14ac:dyDescent="0.2">
      <c r="B43" s="52" t="s">
        <v>77</v>
      </c>
      <c r="J43" s="3"/>
      <c r="K43" s="3"/>
      <c r="L43" s="3"/>
      <c r="M43" s="3"/>
    </row>
    <row r="44" spans="2:13" ht="12.75" thickBot="1" x14ac:dyDescent="0.25">
      <c r="J44" s="3"/>
      <c r="K44" s="3"/>
      <c r="L44" s="3"/>
      <c r="M44" s="3"/>
    </row>
    <row r="45" spans="2:13" ht="13.5" thickTop="1" thickBot="1" x14ac:dyDescent="0.25">
      <c r="B45" s="53" t="s">
        <v>78</v>
      </c>
      <c r="C45" s="54">
        <v>0.37690000000000001</v>
      </c>
      <c r="J45" s="3"/>
      <c r="K45" s="3"/>
      <c r="L45" s="3"/>
      <c r="M45" s="3"/>
    </row>
    <row r="46" spans="2:13" ht="13.5" thickTop="1" thickBot="1" x14ac:dyDescent="0.25">
      <c r="J46" s="3"/>
      <c r="K46" s="3"/>
      <c r="L46" s="3"/>
      <c r="M46" s="3"/>
    </row>
    <row r="47" spans="2:13" ht="13.5" thickTop="1" thickBot="1" x14ac:dyDescent="0.25">
      <c r="B47" s="53" t="s">
        <v>79</v>
      </c>
      <c r="C47" s="55">
        <v>7.2700000000000001E-2</v>
      </c>
      <c r="J47" s="3"/>
      <c r="K47" s="3"/>
      <c r="L47" s="3"/>
      <c r="M47" s="3"/>
    </row>
    <row r="48" spans="2:13" ht="13.5" thickTop="1" thickBot="1" x14ac:dyDescent="0.25">
      <c r="J48" s="3"/>
      <c r="K48" s="3"/>
      <c r="L48" s="3"/>
      <c r="M48" s="3"/>
    </row>
    <row r="49" spans="2:13" ht="13.5" thickTop="1" thickBot="1" x14ac:dyDescent="0.25">
      <c r="B49" s="53" t="s">
        <v>80</v>
      </c>
      <c r="C49" s="54">
        <v>0.40849999999999997</v>
      </c>
      <c r="J49" s="3"/>
      <c r="K49" s="3"/>
      <c r="L49" s="3"/>
      <c r="M49" s="3"/>
    </row>
    <row r="50" spans="2:13" ht="12.75" thickTop="1" x14ac:dyDescent="0.2">
      <c r="J50" s="3"/>
      <c r="K50" s="3"/>
      <c r="L50" s="3"/>
      <c r="M50" s="3"/>
    </row>
    <row r="51" spans="2:13" x14ac:dyDescent="0.2">
      <c r="J51" s="3"/>
      <c r="K51" s="3"/>
      <c r="L51" s="3"/>
      <c r="M51" s="3"/>
    </row>
    <row r="52" spans="2:13" x14ac:dyDescent="0.2">
      <c r="J52" s="3"/>
      <c r="K52" s="3"/>
      <c r="L52" s="3"/>
      <c r="M52" s="3"/>
    </row>
    <row r="53" spans="2:13" x14ac:dyDescent="0.2">
      <c r="J53" s="3"/>
      <c r="K53" s="3"/>
      <c r="L53" s="3"/>
      <c r="M53" s="3"/>
    </row>
    <row r="54" spans="2:13" x14ac:dyDescent="0.2">
      <c r="J54" s="3"/>
      <c r="K54" s="3"/>
      <c r="L54" s="3"/>
      <c r="M54" s="3"/>
    </row>
    <row r="55" spans="2:13" x14ac:dyDescent="0.2">
      <c r="J55" s="3"/>
      <c r="K55" s="3"/>
      <c r="L55" s="3"/>
      <c r="M55" s="3"/>
    </row>
    <row r="56" spans="2:13" x14ac:dyDescent="0.2">
      <c r="J56" s="3"/>
      <c r="K56" s="3"/>
      <c r="L56" s="3"/>
      <c r="M56" s="3"/>
    </row>
    <row r="57" spans="2:13" x14ac:dyDescent="0.2">
      <c r="J57" s="3"/>
      <c r="K57" s="3"/>
      <c r="L57" s="3"/>
      <c r="M57" s="3"/>
    </row>
    <row r="58" spans="2:13" x14ac:dyDescent="0.2">
      <c r="J58" s="3"/>
      <c r="K58" s="3"/>
      <c r="L58" s="3"/>
      <c r="M58" s="3"/>
    </row>
    <row r="59" spans="2:13" x14ac:dyDescent="0.2">
      <c r="J59" s="3"/>
      <c r="K59" s="3"/>
      <c r="L59" s="3"/>
      <c r="M59" s="3"/>
    </row>
    <row r="60" spans="2:13" x14ac:dyDescent="0.2">
      <c r="J60" s="3"/>
      <c r="K60" s="3"/>
      <c r="L60" s="3"/>
      <c r="M60" s="3"/>
    </row>
    <row r="61" spans="2:13" x14ac:dyDescent="0.2">
      <c r="J61" s="3"/>
      <c r="K61" s="3"/>
      <c r="L61" s="3"/>
      <c r="M61" s="3"/>
    </row>
    <row r="62" spans="2:13" x14ac:dyDescent="0.2">
      <c r="J62" s="3"/>
      <c r="K62" s="3"/>
      <c r="L62" s="3"/>
      <c r="M62" s="3"/>
    </row>
    <row r="63" spans="2:13" x14ac:dyDescent="0.2">
      <c r="J63" s="3"/>
      <c r="K63" s="3"/>
      <c r="L63" s="3"/>
      <c r="M63" s="3"/>
    </row>
    <row r="64" spans="2:13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16:23:29</KDate>
  <Classification>Public</Classification>
  <Subclassification/>
  <HostName>MUMCMP00935</HostName>
  <Domain_User>CANARAROBECOMF/628</Domain_User>
  <IPAdd>192.9.198.194</IPAdd>
  <FilePath>Book20</FilePath>
  <KID>C025A5607E97638557934099186647</KID>
  <UniqueName/>
  <Suggested/>
  <Justification/>
</Klassify>
</file>

<file path=customXml/itemProps1.xml><?xml version="1.0" encoding="utf-8"?>
<ds:datastoreItem xmlns:ds="http://schemas.openxmlformats.org/officeDocument/2006/customXml" ds:itemID="{93E35B38-9302-4B8C-BE8C-CA02534D71E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2024-07-05T10:53:26Z</dcterms:created>
  <dcterms:modified xsi:type="dcterms:W3CDTF">2024-07-05T10:53:30Z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C025A5607E97638557934099186647</vt:lpwstr>
  </property>
</Properties>
</file>