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D6DDAD8B-F107-4258-8B17-1EB23AF9BA35}" xr6:coauthVersionLast="47" xr6:coauthVersionMax="47" xr10:uidLastSave="{00000000-0000-0000-0000-000000000000}"/>
  <bookViews>
    <workbookView xWindow="-120" yWindow="-120" windowWidth="20730" windowHeight="11160" xr2:uid="{10BDF861-8172-4F82-87CF-2EB820F749A9}"/>
  </bookViews>
  <sheets>
    <sheet name="B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" i="1" l="1"/>
  <c r="D114" i="1"/>
  <c r="G99" i="1"/>
  <c r="G98" i="1"/>
  <c r="G97" i="1"/>
  <c r="F97" i="1"/>
  <c r="F98" i="1" s="1"/>
  <c r="G94" i="1"/>
  <c r="F94" i="1"/>
  <c r="F87" i="1"/>
  <c r="G86" i="1"/>
  <c r="G87" i="1" s="1"/>
  <c r="F86" i="1"/>
  <c r="F80" i="1"/>
  <c r="G79" i="1"/>
  <c r="G80" i="1" s="1"/>
  <c r="F79" i="1"/>
  <c r="G71" i="1"/>
  <c r="J70" i="1"/>
  <c r="J71" i="1" s="1"/>
  <c r="G70" i="1"/>
  <c r="F70" i="1"/>
  <c r="F71" i="1" s="1"/>
  <c r="F100" i="1" s="1"/>
  <c r="G100" i="1" l="1"/>
</calcChain>
</file>

<file path=xl/sharedStrings.xml><?xml version="1.0" encoding="utf-8"?>
<sst xmlns="http://schemas.openxmlformats.org/spreadsheetml/2006/main" count="406" uniqueCount="250">
  <si>
    <t>CANARA ROBECO BALANCED ADVANTAGE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</si>
  <si>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</si>
  <si>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</si>
  <si>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</si>
  <si>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</si>
  <si>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</si>
  <si>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</si>
  <si>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</si>
  <si>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</si>
  <si>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</si>
  <si>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Outstanding derivative exposure as % to net assets Long / (Short)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</si>
  <si>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</si>
  <si>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</si>
  <si>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</si>
  <si>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</si>
  <si>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</si>
  <si>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</si>
  <si>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</si>
  <si>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</si>
  <si>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</si>
  <si>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</si>
  <si>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</si>
  <si>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</si>
  <si>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</si>
  <si>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</si>
  <si>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Larsen &amp; Toubro Ltd</t>
  </si>
  <si>
    <t>INE018A01030</t>
  </si>
  <si>
    <t>Construction</t>
  </si>
  <si>
    <t>Bharti Airtel Ltd</t>
  </si>
  <si>
    <t>INE397D01024</t>
  </si>
  <si>
    <t>Telecom - Services</t>
  </si>
  <si>
    <t>Reliance Industries Ltd</t>
  </si>
  <si>
    <t>INE002A01018</t>
  </si>
  <si>
    <t>Petroleum Products</t>
  </si>
  <si>
    <t>State Bank of India</t>
  </si>
  <si>
    <t>INE062A01020</t>
  </si>
  <si>
    <t>Benchmark: CRISIL Hybrid 50 + 50 - Moderate Index</t>
  </si>
  <si>
    <t>NTPC Ltd</t>
  </si>
  <si>
    <t>INE733E01010</t>
  </si>
  <si>
    <t>Power</t>
  </si>
  <si>
    <t>Power Finance Corporation Ltd</t>
  </si>
  <si>
    <t>INE134E01011</t>
  </si>
  <si>
    <t>Finance</t>
  </si>
  <si>
    <t>HCL Technologies Ltd</t>
  </si>
  <si>
    <t>INE860A01027</t>
  </si>
  <si>
    <t>ITC Ltd</t>
  </si>
  <si>
    <t>INE154A01025</t>
  </si>
  <si>
    <t>Diversified Fmcg</t>
  </si>
  <si>
    <t>Axis Bank Ltd</t>
  </si>
  <si>
    <t>INE238A01034</t>
  </si>
  <si>
    <t>TVS Motor Co Ltd</t>
  </si>
  <si>
    <t>INE494B01023</t>
  </si>
  <si>
    <t>Automobiles</t>
  </si>
  <si>
    <t>ICICI Lombard General Insurance Co Ltd</t>
  </si>
  <si>
    <t>INE765G01017</t>
  </si>
  <si>
    <t>Insurance</t>
  </si>
  <si>
    <t>Mid Cap</t>
  </si>
  <si>
    <t>Coal India Ltd</t>
  </si>
  <si>
    <t>INE522F01014</t>
  </si>
  <si>
    <t>Consumable Fuels</t>
  </si>
  <si>
    <t>Hindalco Industries Ltd</t>
  </si>
  <si>
    <t>INE038A01020</t>
  </si>
  <si>
    <t>Non - Ferrous Metals</t>
  </si>
  <si>
    <t>Mahindra &amp; Mahindra Ltd</t>
  </si>
  <si>
    <t>INE101A01026</t>
  </si>
  <si>
    <t>Cholamandalam Financial Holdings Ltd</t>
  </si>
  <si>
    <t>INE149A01033</t>
  </si>
  <si>
    <t>Small Cap</t>
  </si>
  <si>
    <t>Interglobe Aviation Ltd</t>
  </si>
  <si>
    <t>INE646L01027</t>
  </si>
  <si>
    <t>Transport Services</t>
  </si>
  <si>
    <t>SBI Life Insurance Co Ltd</t>
  </si>
  <si>
    <t>INE123W01016</t>
  </si>
  <si>
    <t>Cipla Ltd</t>
  </si>
  <si>
    <t>INE059A01026</t>
  </si>
  <si>
    <t>Pharmaceuticals &amp; Biotechnology</t>
  </si>
  <si>
    <t>Brigade Enterprises Ltd</t>
  </si>
  <si>
    <t>INE791I01019</t>
  </si>
  <si>
    <t>Realty</t>
  </si>
  <si>
    <t>Divi's Laboratories Ltd</t>
  </si>
  <si>
    <t>INE361B01024</t>
  </si>
  <si>
    <t>Crompton Greaves Consumer Electricals Ltd</t>
  </si>
  <si>
    <t>INE299U01018</t>
  </si>
  <si>
    <t>Consumer Durables</t>
  </si>
  <si>
    <t>Zomato Ltd</t>
  </si>
  <si>
    <t>INE758T01015</t>
  </si>
  <si>
    <t>Retailing</t>
  </si>
  <si>
    <t>Shriram Finance Ltd</t>
  </si>
  <si>
    <t>INE721A01013</t>
  </si>
  <si>
    <t>Bharat Electronics Ltd</t>
  </si>
  <si>
    <t>INE263A01024</t>
  </si>
  <si>
    <t>Aerospace &amp; Defense</t>
  </si>
  <si>
    <t>Oil &amp; Natural Gas Corporation Ltd</t>
  </si>
  <si>
    <t>INE213A01029</t>
  </si>
  <si>
    <t>Oil</t>
  </si>
  <si>
    <t>Piramal Pharma Ltd</t>
  </si>
  <si>
    <t>INE0DK501011</t>
  </si>
  <si>
    <t>Mphasis Ltd</t>
  </si>
  <si>
    <t>INE356A01018</t>
  </si>
  <si>
    <t>PVR Inox Ltd</t>
  </si>
  <si>
    <t>INE191H01014</t>
  </si>
  <si>
    <t>Entertainment</t>
  </si>
  <si>
    <t>Varun Beverages Ltd</t>
  </si>
  <si>
    <t>INE200M01039</t>
  </si>
  <si>
    <t>Beverages</t>
  </si>
  <si>
    <t>Cummins India Ltd</t>
  </si>
  <si>
    <t>INE298A01020</t>
  </si>
  <si>
    <t>Industrial Products</t>
  </si>
  <si>
    <t>Samvardhana Motherson International Ltd</t>
  </si>
  <si>
    <t>INE775A01035</t>
  </si>
  <si>
    <t>Auto Components</t>
  </si>
  <si>
    <t>Bharat Petroleum Corporation Ltd</t>
  </si>
  <si>
    <t>INE029A01011</t>
  </si>
  <si>
    <t>KEI Industries Ltd</t>
  </si>
  <si>
    <t>INE878B01027</t>
  </si>
  <si>
    <t>Sonata Software Ltd</t>
  </si>
  <si>
    <t>INE269A01021</t>
  </si>
  <si>
    <t>Tata Power Co Ltd</t>
  </si>
  <si>
    <t>INE245A01021</t>
  </si>
  <si>
    <t>Voltas Ltd</t>
  </si>
  <si>
    <t>INE226A01021</t>
  </si>
  <si>
    <t>Indian Bank</t>
  </si>
  <si>
    <t>INE562A01011</t>
  </si>
  <si>
    <t>J.K. Cement Ltd</t>
  </si>
  <si>
    <t>INE823G01014</t>
  </si>
  <si>
    <t>Cement &amp; Cement Products</t>
  </si>
  <si>
    <t>United Spirits Ltd</t>
  </si>
  <si>
    <t>INE854D01024</t>
  </si>
  <si>
    <t>Mrs Bectors Food Specialities Ltd</t>
  </si>
  <si>
    <t>INE495P01012</t>
  </si>
  <si>
    <t>Food Products</t>
  </si>
  <si>
    <t>Metropolis Healthcare Ltd</t>
  </si>
  <si>
    <t>INE112L01020</t>
  </si>
  <si>
    <t>Healthcare Services</t>
  </si>
  <si>
    <t>CG Power and Industrial Solutions Ltd</t>
  </si>
  <si>
    <t>INE067A01029</t>
  </si>
  <si>
    <t>Electrical Equipment</t>
  </si>
  <si>
    <t>PNB Housing Finance Ltd</t>
  </si>
  <si>
    <t>INE572E01012</t>
  </si>
  <si>
    <t>Safari Industries (India) Ltd</t>
  </si>
  <si>
    <t>INE429E01023</t>
  </si>
  <si>
    <t>FSN E-Commerce Ventures Ltd</t>
  </si>
  <si>
    <t>INE388Y01029</t>
  </si>
  <si>
    <t>KEC International Ltd</t>
  </si>
  <si>
    <t>INE389H01022</t>
  </si>
  <si>
    <t>Ultratech Cement Ltd</t>
  </si>
  <si>
    <t>INE481G01011</t>
  </si>
  <si>
    <t>Avenue Supermarts Ltd</t>
  </si>
  <si>
    <t>INE192R01011</t>
  </si>
  <si>
    <t>Jyothy Labs Ltd</t>
  </si>
  <si>
    <t>INE668F01031</t>
  </si>
  <si>
    <t>Household Products</t>
  </si>
  <si>
    <t>CCL Products (India) Ltd</t>
  </si>
  <si>
    <t>INE421D01022</t>
  </si>
  <si>
    <t>Agricultural Food &amp; Other Products</t>
  </si>
  <si>
    <t>Arvind Fashions Ltd</t>
  </si>
  <si>
    <t>INE955V01021</t>
  </si>
  <si>
    <t>Deepak Nitrite Ltd</t>
  </si>
  <si>
    <t>INE288B01029</t>
  </si>
  <si>
    <t>Chemicals &amp; Petrochemicals</t>
  </si>
  <si>
    <t>Vedant Fashions Ltd</t>
  </si>
  <si>
    <t>INE825V01034</t>
  </si>
  <si>
    <t>Vinati Organics Ltd</t>
  </si>
  <si>
    <t>INE410B01037</t>
  </si>
  <si>
    <t>Tata Motors Ltd</t>
  </si>
  <si>
    <t>INE155A01022</t>
  </si>
  <si>
    <t>Motherson Sumi Wiring India Ltd</t>
  </si>
  <si>
    <t>INE0FS801015</t>
  </si>
  <si>
    <t>Greenply Industries Ltd</t>
  </si>
  <si>
    <t>INE461C01038</t>
  </si>
  <si>
    <t>Sumitomo Chemical India Ltd</t>
  </si>
  <si>
    <t>INE258G01013</t>
  </si>
  <si>
    <t>Fertilizers &amp; Agrochemicals</t>
  </si>
  <si>
    <t>Shoppers Stop Ltd</t>
  </si>
  <si>
    <t>INE498B01024</t>
  </si>
  <si>
    <t>Apollo Tyres Ltd</t>
  </si>
  <si>
    <t>INE438A01022</t>
  </si>
  <si>
    <t>Sub Total</t>
  </si>
  <si>
    <t>Total</t>
  </si>
  <si>
    <t>Debt Instruments</t>
  </si>
  <si>
    <t>8.04% HDB Financial Services Ltd (25/02/2026) **</t>
  </si>
  <si>
    <t>INE756I07EL8</t>
  </si>
  <si>
    <t>CRISIL AAA</t>
  </si>
  <si>
    <t>8.10% Bajaj Finance Ltd (08/01/2027) **</t>
  </si>
  <si>
    <t>INE296A07SR9</t>
  </si>
  <si>
    <t>8.10% Bajaj Finance Ltd (10/07/2026) **</t>
  </si>
  <si>
    <t>INE296A07TB1</t>
  </si>
  <si>
    <t>7.61% LIC Housing Finance Ltd (29/08/2034)</t>
  </si>
  <si>
    <t>INE115A07QV7</t>
  </si>
  <si>
    <t>7.59% Small Industries Development Bank Of India (10/02/2026) **</t>
  </si>
  <si>
    <t>INE556F08KG3</t>
  </si>
  <si>
    <t>Money Market Instruments</t>
  </si>
  <si>
    <t>Treasury Bill</t>
  </si>
  <si>
    <t>364 DTB (27-MAR-2025)</t>
  </si>
  <si>
    <t>IN002023Z562</t>
  </si>
  <si>
    <t xml:space="preserve"> Sovereign</t>
  </si>
  <si>
    <t>364 DTB (24-JUL-2025)</t>
  </si>
  <si>
    <t>IN002024Z172</t>
  </si>
  <si>
    <t>182 DTB (23-JAN-2025)</t>
  </si>
  <si>
    <t>IN002024Y175</t>
  </si>
  <si>
    <t>Government Bonds</t>
  </si>
  <si>
    <t>7.10% GOI 2034 (08-APR-2034)</t>
  </si>
  <si>
    <t>IN0020240019</t>
  </si>
  <si>
    <t>Sovereign</t>
  </si>
  <si>
    <t>7.30% GOI 2053 (19-JUN-2053)</t>
  </si>
  <si>
    <t>IN0020230051</t>
  </si>
  <si>
    <t>7.32% GOI 2073 (13-NOV-2030)</t>
  </si>
  <si>
    <t>IN0020230135</t>
  </si>
  <si>
    <t>7.18% GOI 2037 (14-AUG-2033)</t>
  </si>
  <si>
    <t>IN0020230085</t>
  </si>
  <si>
    <t>7.17% GOI 2030 (17-APR-2030)</t>
  </si>
  <si>
    <t>IN0020230036</t>
  </si>
  <si>
    <t>TREPS</t>
  </si>
  <si>
    <t>Margin on Derivatives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</si>
  <si>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</si>
  <si>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</si>
  <si>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</si>
  <si>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</si>
  <si>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</si>
  <si>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</si>
  <si>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</si>
  <si>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</si>
  <si>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</si>
  <si>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</si>
  <si>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</si>
  <si>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>N.A.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</si>
  <si>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</si>
  <si>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</si>
  <si>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</si>
  <si>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>(3) No Dividend declared during the half year ended September,30 2024.</t>
  </si>
  <si>
    <t>(4) Total Market value of investments in Foreign Securities/American Depositary Receipts/Global Depositary Receipts as at September,30 2024 is Rs. Nil .</t>
  </si>
  <si>
    <t>(5) Details of repo transaction in corporate debt securities for the month ended September,30 2024 is Nil.</t>
  </si>
  <si>
    <t>(6) During the period, the portfolio turnover ratio is 0.002 times.</t>
  </si>
  <si>
    <t>(7) Total outstanding exposure in derivative instruments as on September,30 2024 as follows:</t>
  </si>
  <si>
    <t xml:space="preserve"> a) Hedging Positions through Futures as on September 30, 2024:</t>
  </si>
  <si>
    <t>Underlying</t>
  </si>
  <si>
    <t>Long/Short</t>
  </si>
  <si>
    <t>Futures Price When purchased</t>
  </si>
  <si>
    <t>Current price of the contract</t>
  </si>
  <si>
    <t>Margin maintained
in Rs. Lakhs</t>
  </si>
  <si>
    <t>Short</t>
  </si>
  <si>
    <t xml:space="preserve"> b) Total outstanding position in Derivative Instruments (Gross Notional) as at September 30, 2024 is Rs. 14124.54 Lakhs. </t>
  </si>
  <si>
    <t xml:space="preserve"> c) Total percentage of existing assets hedged through futures is 9.50%.</t>
  </si>
  <si>
    <t xml:space="preserve"> d) For the Half Year ended September 30, 2024 following were the hedging transactions through futures which have been squared off/expired:</t>
  </si>
  <si>
    <t>Number of contracts bought</t>
  </si>
  <si>
    <t>Number of contracts Sold</t>
  </si>
  <si>
    <t>Gross Notional Value of contracts where futures were bought  in Rs. Lakhs</t>
  </si>
  <si>
    <t>Gross Notional Value of contracts where futures were  sold in Rs. Lakhs</t>
  </si>
  <si>
    <t>Net Profit/Loss value on all contracts in Rs. Lakhs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</si>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</sst>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3" fillId="3" borderId="0" xfId="0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7" xfId="0" applyFont="1" applyFill="1" applyBorder="1"/>
    <xf numFmtId="0" fontId="3" fillId="3" borderId="8" xfId="0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" fontId="3" fillId="3" borderId="10" xfId="0" applyNumberFormat="1" applyFont="1" applyFill="1" applyBorder="1"/>
    <xf numFmtId="4" fontId="3" fillId="3" borderId="6" xfId="0" applyNumberFormat="1" applyFont="1" applyFill="1" applyBorder="1"/>
    <xf numFmtId="43" fontId="3" fillId="3" borderId="6" xfId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2" xfId="0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43" fontId="3" fillId="3" borderId="15" xfId="1" applyFont="1" applyFill="1" applyBorder="1" applyAlignment="1">
      <alignment horizontal="center"/>
    </xf>
    <xf numFmtId="0" fontId="3" fillId="3" borderId="11" xfId="0" applyFont="1" applyFill="1" applyBorder="1"/>
    <xf numFmtId="3" fontId="3" fillId="3" borderId="12" xfId="0" applyNumberFormat="1" applyFont="1" applyFill="1" applyBorder="1"/>
    <xf numFmtId="4" fontId="3" fillId="3" borderId="0" xfId="1" applyNumberFormat="1" applyFont="1" applyFill="1"/>
    <xf numFmtId="43" fontId="3" fillId="3" borderId="16" xfId="1" applyFont="1" applyFill="1" applyBorder="1" applyAlignment="1">
      <alignment horizontal="center"/>
    </xf>
    <xf numFmtId="43" fontId="3" fillId="3" borderId="0" xfId="1" applyFont="1" applyFill="1"/>
    <xf numFmtId="0" fontId="3" fillId="3" borderId="0" xfId="0" applyFont="1" applyFill="1" applyAlignment="1">
      <alignment horizontal="left"/>
    </xf>
    <xf numFmtId="0" fontId="9" fillId="3" borderId="17" xfId="0" applyFont="1" applyFill="1" applyBorder="1"/>
    <xf numFmtId="0" fontId="9" fillId="3" borderId="18" xfId="0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4" fontId="9" fillId="3" borderId="21" xfId="0" applyNumberFormat="1" applyFont="1" applyFill="1" applyBorder="1"/>
    <xf numFmtId="4" fontId="9" fillId="3" borderId="22" xfId="0" applyNumberFormat="1" applyFont="1" applyFill="1" applyBorder="1"/>
    <xf numFmtId="0" fontId="9" fillId="3" borderId="23" xfId="0" applyFont="1" applyFill="1" applyBorder="1"/>
    <xf numFmtId="4" fontId="9" fillId="3" borderId="23" xfId="0" applyNumberFormat="1" applyFont="1" applyFill="1" applyBorder="1"/>
    <xf numFmtId="4" fontId="9" fillId="3" borderId="0" xfId="0" applyNumberFormat="1" applyFont="1" applyFill="1"/>
    <xf numFmtId="0" fontId="9" fillId="3" borderId="24" xfId="0" applyFont="1" applyFill="1" applyBorder="1"/>
    <xf numFmtId="0" fontId="3" fillId="3" borderId="24" xfId="0" applyFont="1" applyFill="1" applyBorder="1"/>
    <xf numFmtId="4" fontId="3" fillId="3" borderId="24" xfId="0" applyNumberFormat="1" applyFont="1" applyFill="1" applyBorder="1"/>
    <xf numFmtId="4" fontId="3" fillId="3" borderId="23" xfId="0" applyNumberFormat="1" applyFont="1" applyFill="1" applyBorder="1"/>
    <xf numFmtId="0" fontId="9" fillId="3" borderId="12" xfId="0" applyFont="1" applyFill="1" applyBorder="1"/>
    <xf numFmtId="4" fontId="9" fillId="3" borderId="18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4" fontId="9" fillId="3" borderId="26" xfId="0" applyNumberFormat="1" applyFont="1" applyFill="1" applyBorder="1"/>
    <xf numFmtId="0" fontId="3" fillId="3" borderId="27" xfId="0" applyFont="1" applyFill="1" applyBorder="1"/>
    <xf numFmtId="3" fontId="3" fillId="3" borderId="27" xfId="0" applyNumberFormat="1" applyFont="1" applyFill="1" applyBorder="1"/>
    <xf numFmtId="4" fontId="3" fillId="3" borderId="27" xfId="0" applyNumberFormat="1" applyFont="1" applyFill="1" applyBorder="1"/>
    <xf numFmtId="4" fontId="3" fillId="3" borderId="16" xfId="0" applyNumberFormat="1" applyFont="1" applyFill="1" applyBorder="1"/>
    <xf numFmtId="0" fontId="9" fillId="3" borderId="28" xfId="0" applyFont="1" applyFill="1" applyBorder="1"/>
    <xf numFmtId="4" fontId="9" fillId="3" borderId="28" xfId="0" applyNumberFormat="1" applyFont="1" applyFill="1" applyBorder="1"/>
    <xf numFmtId="4" fontId="9" fillId="3" borderId="5" xfId="0" applyNumberFormat="1" applyFont="1" applyFill="1" applyBorder="1"/>
    <xf numFmtId="0" fontId="9" fillId="3" borderId="26" xfId="0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29" xfId="0" applyNumberFormat="1" applyFont="1" applyFill="1" applyBorder="1"/>
    <xf numFmtId="4" fontId="9" fillId="3" borderId="30" xfId="0" applyNumberFormat="1" applyFont="1" applyFill="1" applyBorder="1"/>
    <xf numFmtId="0" fontId="9" fillId="3" borderId="5" xfId="0" applyFont="1" applyFill="1" applyBorder="1"/>
    <xf numFmtId="0" fontId="9" fillId="3" borderId="0" xfId="0" applyFont="1" applyFill="1"/>
    <xf numFmtId="0" fontId="10" fillId="4" borderId="31" xfId="0" applyFont="1" applyFill="1" applyBorder="1"/>
    <xf numFmtId="2" fontId="9" fillId="3" borderId="32" xfId="0" applyNumberFormat="1" applyFont="1" applyFill="1" applyBorder="1"/>
    <xf numFmtId="10" fontId="9" fillId="3" borderId="32" xfId="0" applyNumberFormat="1" applyFont="1" applyFill="1" applyBorder="1"/>
    <xf numFmtId="4" fontId="9" fillId="3" borderId="0" xfId="0" applyNumberFormat="1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10" fillId="5" borderId="0" xfId="0" applyFont="1" applyFill="1"/>
    <xf numFmtId="0" fontId="12" fillId="0" borderId="0" xfId="0" applyFont="1" applyAlignment="1">
      <alignment horizontal="left"/>
    </xf>
    <xf numFmtId="0" fontId="13" fillId="0" borderId="3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justify" vertical="center"/>
    </xf>
    <xf numFmtId="43" fontId="12" fillId="0" borderId="16" xfId="1" applyFont="1" applyFill="1" applyBorder="1" applyAlignment="1">
      <alignment horizontal="justify" vertical="center"/>
    </xf>
    <xf numFmtId="43" fontId="12" fillId="0" borderId="34" xfId="1" applyFont="1" applyFill="1" applyBorder="1" applyAlignment="1">
      <alignment horizontal="right" vertical="center"/>
    </xf>
    <xf numFmtId="43" fontId="15" fillId="0" borderId="16" xfId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justify" vertical="center"/>
    </xf>
    <xf numFmtId="43" fontId="12" fillId="0" borderId="0" xfId="1" applyFont="1" applyFill="1" applyAlignment="1">
      <alignment horizontal="justify" vertical="center"/>
    </xf>
    <xf numFmtId="2" fontId="1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top"/>
    </xf>
    <xf numFmtId="0" fontId="12" fillId="0" borderId="0" xfId="0" applyFont="1"/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4" fontId="12" fillId="0" borderId="16" xfId="1" applyNumberFormat="1" applyFont="1" applyFill="1" applyBorder="1" applyAlignment="1">
      <alignment vertical="center"/>
    </xf>
    <xf numFmtId="4" fontId="15" fillId="0" borderId="16" xfId="1" applyNumberFormat="1" applyFont="1" applyFill="1" applyBorder="1" applyAlignment="1">
      <alignment vertical="center"/>
    </xf>
    <xf numFmtId="43" fontId="15" fillId="0" borderId="16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2A179-399E-4F11-949C-6611129F4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4473" y="201930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7C8127DB-2180-4821-86FB-33E34A0FD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70034" y="203135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142874</xdr:colOff>
      <xdr:row>4</xdr:row>
      <xdr:rowOff>66674</xdr:rowOff>
    </xdr:from>
    <xdr:to>
      <xdr:col>12</xdr:col>
      <xdr:colOff>2143125</xdr:colOff>
      <xdr:row>11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839B06-9CAF-4CAB-B0D2-D2F31797D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4649" y="2066924"/>
          <a:ext cx="2000251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8">
          <cell r="D88" t="str">
            <v>As on March,31 2024</v>
          </cell>
          <cell r="E88" t="str">
            <v>As on September,30 2024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8A31-7E7F-45D0-8E69-C825BEF9C568}">
  <dimension ref="A1:N157"/>
  <sheetViews>
    <sheetView tabSelected="1" workbookViewId="0">
      <selection activeCell="B1" sqref="B1:I1"/>
    </sheetView>
  </sheetViews>
  <sheetFormatPr defaultRowHeight="12" x14ac:dyDescent="0.2"/>
  <cols>
    <col min="1" max="1" width="9.140625" style="4"/>
    <col min="2" max="2" width="60.28515625" style="4" bestFit="1" customWidth="1"/>
    <col min="3" max="3" width="13.85546875" style="4" bestFit="1" customWidth="1"/>
    <col min="4" max="4" width="18.28515625" style="4" customWidth="1"/>
    <col min="5" max="5" width="22.28515625" style="4" customWidth="1"/>
    <col min="6" max="6" width="15.28515625" style="3" bestFit="1" customWidth="1"/>
    <col min="7" max="7" width="7.42578125" style="3" bestFit="1" customWidth="1"/>
    <col min="8" max="8" width="13.5703125" style="3" customWidth="1"/>
    <col min="9" max="9" width="6.5703125" style="3" bestFit="1" customWidth="1"/>
    <col min="10" max="10" width="9.140625" style="4"/>
    <col min="11" max="11" width="5.5703125" style="4" bestFit="1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  <c r="J1" s="3"/>
    </row>
    <row r="2" spans="2:14" x14ac:dyDescent="0.2">
      <c r="J2" s="3"/>
    </row>
    <row r="3" spans="2:14" ht="16.5" thickBot="1" x14ac:dyDescent="0.25">
      <c r="B3" s="5" t="s">
        <v>1</v>
      </c>
      <c r="C3" s="6"/>
      <c r="D3" s="7"/>
      <c r="E3" s="7"/>
      <c r="F3" s="8"/>
      <c r="G3" s="8"/>
      <c r="H3" s="8"/>
      <c r="J3" s="3"/>
    </row>
    <row r="4" spans="2:14" ht="108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J4" s="13" t="s">
        <v>10</v>
      </c>
      <c r="L4" s="14" t="s">
        <v>11</v>
      </c>
      <c r="M4" s="14" t="s">
        <v>12</v>
      </c>
      <c r="N4" s="14" t="s">
        <v>13</v>
      </c>
    </row>
    <row r="5" spans="2:14" x14ac:dyDescent="0.2">
      <c r="B5" s="15" t="s">
        <v>14</v>
      </c>
      <c r="C5" s="16"/>
      <c r="D5" s="16"/>
      <c r="E5" s="16"/>
      <c r="F5" s="17"/>
      <c r="G5" s="17"/>
      <c r="H5" s="18"/>
      <c r="I5" s="19"/>
      <c r="J5" s="20"/>
      <c r="L5" s="21"/>
      <c r="M5" s="21"/>
      <c r="N5" s="21"/>
    </row>
    <row r="6" spans="2:14" x14ac:dyDescent="0.2">
      <c r="B6" s="22" t="s">
        <v>15</v>
      </c>
      <c r="C6" s="23"/>
      <c r="D6" s="23"/>
      <c r="E6" s="23"/>
      <c r="F6" s="24"/>
      <c r="G6" s="24"/>
      <c r="H6" s="25"/>
      <c r="I6" s="26"/>
      <c r="J6" s="27"/>
      <c r="L6" s="28"/>
      <c r="M6" s="28"/>
      <c r="N6" s="28"/>
    </row>
    <row r="7" spans="2:14" x14ac:dyDescent="0.2">
      <c r="B7" s="29" t="s">
        <v>16</v>
      </c>
      <c r="C7" s="23" t="s">
        <v>17</v>
      </c>
      <c r="D7" s="23" t="s">
        <v>18</v>
      </c>
      <c r="E7" s="30">
        <v>480000</v>
      </c>
      <c r="F7" s="24">
        <v>6110.4</v>
      </c>
      <c r="G7" s="24">
        <v>4.1100000000000003</v>
      </c>
      <c r="H7" s="25" t="s">
        <v>19</v>
      </c>
      <c r="I7" s="26"/>
      <c r="J7" s="27"/>
      <c r="K7" s="31"/>
      <c r="L7" s="28"/>
      <c r="M7" s="28"/>
      <c r="N7" s="28"/>
    </row>
    <row r="8" spans="2:14" x14ac:dyDescent="0.2">
      <c r="B8" s="29" t="s">
        <v>20</v>
      </c>
      <c r="C8" s="23" t="s">
        <v>21</v>
      </c>
      <c r="D8" s="23" t="s">
        <v>18</v>
      </c>
      <c r="E8" s="30">
        <v>251500</v>
      </c>
      <c r="F8" s="24">
        <v>4356.1099999999997</v>
      </c>
      <c r="G8" s="24">
        <v>2.93</v>
      </c>
      <c r="H8" s="25" t="s">
        <v>19</v>
      </c>
      <c r="I8" s="26"/>
      <c r="J8" s="27">
        <v>-0.61990000000000001</v>
      </c>
      <c r="K8" s="31"/>
      <c r="L8" s="28"/>
      <c r="M8" s="28"/>
      <c r="N8" s="28"/>
    </row>
    <row r="9" spans="2:14" x14ac:dyDescent="0.2">
      <c r="B9" s="29" t="s">
        <v>22</v>
      </c>
      <c r="C9" s="23" t="s">
        <v>23</v>
      </c>
      <c r="D9" s="23" t="s">
        <v>24</v>
      </c>
      <c r="E9" s="30">
        <v>229000</v>
      </c>
      <c r="F9" s="24">
        <v>4295.12</v>
      </c>
      <c r="G9" s="24">
        <v>2.89</v>
      </c>
      <c r="H9" s="25" t="s">
        <v>19</v>
      </c>
      <c r="I9" s="26"/>
      <c r="J9" s="27">
        <v>-0.1865</v>
      </c>
      <c r="K9" s="31"/>
      <c r="L9" s="28"/>
      <c r="M9" s="28"/>
      <c r="N9" s="28"/>
    </row>
    <row r="10" spans="2:14" x14ac:dyDescent="0.2">
      <c r="B10" s="29" t="s">
        <v>25</v>
      </c>
      <c r="C10" s="23" t="s">
        <v>26</v>
      </c>
      <c r="D10" s="23" t="s">
        <v>27</v>
      </c>
      <c r="E10" s="30">
        <v>103500</v>
      </c>
      <c r="F10" s="24">
        <v>3804.19</v>
      </c>
      <c r="G10" s="24">
        <v>2.56</v>
      </c>
      <c r="H10" s="25" t="s">
        <v>19</v>
      </c>
      <c r="I10" s="26"/>
      <c r="J10" s="27">
        <v>-0.57550000000000001</v>
      </c>
      <c r="K10" s="31"/>
      <c r="L10" s="28"/>
      <c r="M10" s="28"/>
      <c r="N10" s="28"/>
    </row>
    <row r="11" spans="2:14" x14ac:dyDescent="0.2">
      <c r="B11" s="29" t="s">
        <v>28</v>
      </c>
      <c r="C11" s="23" t="s">
        <v>29</v>
      </c>
      <c r="D11" s="23" t="s">
        <v>30</v>
      </c>
      <c r="E11" s="30">
        <v>212500</v>
      </c>
      <c r="F11" s="24">
        <v>3632.79</v>
      </c>
      <c r="G11" s="24">
        <v>2.44</v>
      </c>
      <c r="H11" s="25" t="s">
        <v>19</v>
      </c>
      <c r="I11" s="26"/>
      <c r="J11" s="27">
        <v>-0.83689999999999998</v>
      </c>
      <c r="K11" s="31"/>
      <c r="L11" s="28"/>
      <c r="M11" s="28"/>
      <c r="N11" s="28"/>
    </row>
    <row r="12" spans="2:14" x14ac:dyDescent="0.2">
      <c r="B12" s="29" t="s">
        <v>31</v>
      </c>
      <c r="C12" s="23" t="s">
        <v>32</v>
      </c>
      <c r="D12" s="23" t="s">
        <v>33</v>
      </c>
      <c r="E12" s="30">
        <v>118000</v>
      </c>
      <c r="F12" s="24">
        <v>3484.72</v>
      </c>
      <c r="G12" s="24">
        <v>2.34</v>
      </c>
      <c r="H12" s="25" t="s">
        <v>19</v>
      </c>
      <c r="I12" s="26"/>
      <c r="J12" s="27">
        <v>-0.5605</v>
      </c>
      <c r="K12" s="31"/>
      <c r="L12" s="32"/>
      <c r="M12" s="32"/>
      <c r="N12" s="32"/>
    </row>
    <row r="13" spans="2:14" x14ac:dyDescent="0.2">
      <c r="B13" s="29" t="s">
        <v>34</v>
      </c>
      <c r="C13" s="23" t="s">
        <v>35</v>
      </c>
      <c r="D13" s="23" t="s">
        <v>18</v>
      </c>
      <c r="E13" s="30">
        <v>391000</v>
      </c>
      <c r="F13" s="24">
        <v>3080.69</v>
      </c>
      <c r="G13" s="24">
        <v>2.0699999999999998</v>
      </c>
      <c r="H13" s="25" t="s">
        <v>19</v>
      </c>
      <c r="I13" s="26"/>
      <c r="J13" s="27">
        <v>-0.29980000000000001</v>
      </c>
      <c r="K13" s="31"/>
      <c r="L13" s="33"/>
      <c r="M13" s="34" t="s">
        <v>36</v>
      </c>
    </row>
    <row r="14" spans="2:14" x14ac:dyDescent="0.2">
      <c r="B14" s="29" t="s">
        <v>37</v>
      </c>
      <c r="C14" s="23" t="s">
        <v>38</v>
      </c>
      <c r="D14" s="23" t="s">
        <v>39</v>
      </c>
      <c r="E14" s="30">
        <v>643000</v>
      </c>
      <c r="F14" s="24">
        <v>2849.78</v>
      </c>
      <c r="G14" s="24">
        <v>1.92</v>
      </c>
      <c r="H14" s="25" t="s">
        <v>19</v>
      </c>
      <c r="I14" s="26"/>
      <c r="J14" s="27">
        <v>-0.40910000000000002</v>
      </c>
      <c r="K14" s="31"/>
      <c r="L14" s="31"/>
      <c r="M14" s="31"/>
      <c r="N14" s="33"/>
    </row>
    <row r="15" spans="2:14" x14ac:dyDescent="0.2">
      <c r="B15" s="29" t="s">
        <v>40</v>
      </c>
      <c r="C15" s="23" t="s">
        <v>41</v>
      </c>
      <c r="D15" s="23" t="s">
        <v>42</v>
      </c>
      <c r="E15" s="30">
        <v>560000</v>
      </c>
      <c r="F15" s="24">
        <v>2733.08</v>
      </c>
      <c r="G15" s="24">
        <v>1.84</v>
      </c>
      <c r="H15" s="25" t="s">
        <v>19</v>
      </c>
      <c r="I15" s="26"/>
      <c r="J15" s="27"/>
      <c r="K15" s="31"/>
      <c r="L15" s="31"/>
      <c r="M15" s="31"/>
      <c r="N15" s="33"/>
    </row>
    <row r="16" spans="2:14" x14ac:dyDescent="0.2">
      <c r="B16" s="29" t="s">
        <v>43</v>
      </c>
      <c r="C16" s="23" t="s">
        <v>44</v>
      </c>
      <c r="D16" s="23" t="s">
        <v>24</v>
      </c>
      <c r="E16" s="30">
        <v>147500</v>
      </c>
      <c r="F16" s="24">
        <v>2649.25</v>
      </c>
      <c r="G16" s="24">
        <v>1.78</v>
      </c>
      <c r="H16" s="25" t="s">
        <v>19</v>
      </c>
      <c r="I16" s="26"/>
      <c r="J16" s="27"/>
      <c r="K16" s="31"/>
      <c r="L16" s="31"/>
      <c r="M16" s="31"/>
      <c r="N16" s="33"/>
    </row>
    <row r="17" spans="2:14" x14ac:dyDescent="0.2">
      <c r="B17" s="29" t="s">
        <v>45</v>
      </c>
      <c r="C17" s="23" t="s">
        <v>46</v>
      </c>
      <c r="D17" s="23" t="s">
        <v>47</v>
      </c>
      <c r="E17" s="30">
        <v>490000</v>
      </c>
      <c r="F17" s="24">
        <v>2538.94</v>
      </c>
      <c r="G17" s="24">
        <v>1.71</v>
      </c>
      <c r="H17" s="25" t="s">
        <v>19</v>
      </c>
      <c r="I17" s="26"/>
      <c r="J17" s="27">
        <v>-0.59570000000000001</v>
      </c>
      <c r="K17" s="31"/>
      <c r="L17" s="31"/>
      <c r="M17" s="31"/>
      <c r="N17" s="33"/>
    </row>
    <row r="18" spans="2:14" x14ac:dyDescent="0.2">
      <c r="B18" s="29" t="s">
        <v>48</v>
      </c>
      <c r="C18" s="23" t="s">
        <v>49</v>
      </c>
      <c r="D18" s="23" t="s">
        <v>18</v>
      </c>
      <c r="E18" s="30">
        <v>203000</v>
      </c>
      <c r="F18" s="24">
        <v>2501.37</v>
      </c>
      <c r="G18" s="24">
        <v>1.68</v>
      </c>
      <c r="H18" s="25" t="s">
        <v>19</v>
      </c>
      <c r="I18" s="26"/>
      <c r="J18" s="27">
        <v>-0.6109</v>
      </c>
      <c r="K18" s="31"/>
      <c r="L18" s="31"/>
      <c r="M18" s="31"/>
      <c r="N18" s="33"/>
    </row>
    <row r="19" spans="2:14" x14ac:dyDescent="0.2">
      <c r="B19" s="29" t="s">
        <v>50</v>
      </c>
      <c r="C19" s="23" t="s">
        <v>51</v>
      </c>
      <c r="D19" s="23" t="s">
        <v>52</v>
      </c>
      <c r="E19" s="30">
        <v>82000</v>
      </c>
      <c r="F19" s="24">
        <v>2328.6799999999998</v>
      </c>
      <c r="G19" s="24">
        <v>1.57</v>
      </c>
      <c r="H19" s="25" t="s">
        <v>19</v>
      </c>
      <c r="I19" s="26"/>
      <c r="J19" s="27">
        <v>-0.59319999999999995</v>
      </c>
      <c r="K19" s="31"/>
      <c r="L19" s="31"/>
      <c r="M19" s="31"/>
      <c r="N19" s="33"/>
    </row>
    <row r="20" spans="2:14" x14ac:dyDescent="0.2">
      <c r="B20" s="29" t="s">
        <v>53</v>
      </c>
      <c r="C20" s="23" t="s">
        <v>54</v>
      </c>
      <c r="D20" s="23" t="s">
        <v>55</v>
      </c>
      <c r="E20" s="30">
        <v>93000</v>
      </c>
      <c r="F20" s="24">
        <v>2022.19</v>
      </c>
      <c r="G20" s="24">
        <v>1.36</v>
      </c>
      <c r="H20" s="25" t="s">
        <v>56</v>
      </c>
      <c r="I20" s="26"/>
      <c r="J20" s="27">
        <v>-0.19120000000000001</v>
      </c>
      <c r="K20" s="31"/>
      <c r="L20" s="31"/>
      <c r="M20" s="31"/>
      <c r="N20" s="33"/>
    </row>
    <row r="21" spans="2:14" x14ac:dyDescent="0.2">
      <c r="B21" s="29" t="s">
        <v>57</v>
      </c>
      <c r="C21" s="23" t="s">
        <v>58</v>
      </c>
      <c r="D21" s="23" t="s">
        <v>59</v>
      </c>
      <c r="E21" s="30">
        <v>363500</v>
      </c>
      <c r="F21" s="24">
        <v>1854.4</v>
      </c>
      <c r="G21" s="24">
        <v>1.25</v>
      </c>
      <c r="H21" s="25" t="s">
        <v>19</v>
      </c>
      <c r="I21" s="26"/>
      <c r="J21" s="27">
        <v>-0.3695</v>
      </c>
      <c r="K21" s="31"/>
      <c r="L21" s="31"/>
      <c r="M21" s="31"/>
      <c r="N21" s="33"/>
    </row>
    <row r="22" spans="2:14" x14ac:dyDescent="0.2">
      <c r="B22" s="29" t="s">
        <v>60</v>
      </c>
      <c r="C22" s="23" t="s">
        <v>61</v>
      </c>
      <c r="D22" s="23" t="s">
        <v>62</v>
      </c>
      <c r="E22" s="30">
        <v>243500</v>
      </c>
      <c r="F22" s="24">
        <v>1841.35</v>
      </c>
      <c r="G22" s="24">
        <v>1.24</v>
      </c>
      <c r="H22" s="25" t="s">
        <v>19</v>
      </c>
      <c r="I22" s="26"/>
      <c r="J22" s="27">
        <v>-0.61539999999999995</v>
      </c>
      <c r="K22" s="31"/>
      <c r="L22" s="31"/>
      <c r="M22" s="31"/>
      <c r="N22" s="33"/>
    </row>
    <row r="23" spans="2:14" x14ac:dyDescent="0.2">
      <c r="B23" s="29" t="s">
        <v>63</v>
      </c>
      <c r="C23" s="23" t="s">
        <v>64</v>
      </c>
      <c r="D23" s="23" t="s">
        <v>52</v>
      </c>
      <c r="E23" s="30">
        <v>58500</v>
      </c>
      <c r="F23" s="24">
        <v>1810.52</v>
      </c>
      <c r="G23" s="24">
        <v>1.22</v>
      </c>
      <c r="H23" s="25" t="s">
        <v>19</v>
      </c>
      <c r="I23" s="26"/>
      <c r="J23" s="27">
        <v>-0.53610000000000002</v>
      </c>
      <c r="K23" s="31"/>
      <c r="L23" s="31"/>
      <c r="M23" s="31"/>
      <c r="N23" s="33"/>
    </row>
    <row r="24" spans="2:14" x14ac:dyDescent="0.2">
      <c r="B24" s="29" t="s">
        <v>65</v>
      </c>
      <c r="C24" s="23" t="s">
        <v>66</v>
      </c>
      <c r="D24" s="23" t="s">
        <v>42</v>
      </c>
      <c r="E24" s="30">
        <v>87500</v>
      </c>
      <c r="F24" s="24">
        <v>1788.24</v>
      </c>
      <c r="G24" s="24">
        <v>1.2</v>
      </c>
      <c r="H24" s="25" t="s">
        <v>67</v>
      </c>
      <c r="I24" s="26"/>
      <c r="J24" s="27"/>
      <c r="K24" s="31"/>
      <c r="L24" s="31"/>
      <c r="M24" s="31"/>
      <c r="N24" s="33"/>
    </row>
    <row r="25" spans="2:14" x14ac:dyDescent="0.2">
      <c r="B25" s="29" t="s">
        <v>68</v>
      </c>
      <c r="C25" s="23" t="s">
        <v>69</v>
      </c>
      <c r="D25" s="23" t="s">
        <v>70</v>
      </c>
      <c r="E25" s="30">
        <v>37250</v>
      </c>
      <c r="F25" s="24">
        <v>1783.33</v>
      </c>
      <c r="G25" s="24">
        <v>1.2</v>
      </c>
      <c r="H25" s="25" t="s">
        <v>19</v>
      </c>
      <c r="I25" s="26"/>
      <c r="J25" s="27">
        <v>-0.47699999999999998</v>
      </c>
      <c r="K25" s="31"/>
      <c r="L25" s="31"/>
      <c r="M25" s="31"/>
      <c r="N25" s="33"/>
    </row>
    <row r="26" spans="2:14" x14ac:dyDescent="0.2">
      <c r="B26" s="29" t="s">
        <v>71</v>
      </c>
      <c r="C26" s="23" t="s">
        <v>72</v>
      </c>
      <c r="D26" s="23" t="s">
        <v>55</v>
      </c>
      <c r="E26" s="30">
        <v>93000</v>
      </c>
      <c r="F26" s="24">
        <v>1714.92</v>
      </c>
      <c r="G26" s="24">
        <v>1.1499999999999999</v>
      </c>
      <c r="H26" s="25" t="s">
        <v>19</v>
      </c>
      <c r="I26" s="26"/>
      <c r="J26" s="27">
        <v>-0.1875</v>
      </c>
      <c r="K26" s="31"/>
      <c r="L26" s="31"/>
      <c r="M26" s="31"/>
      <c r="N26" s="33"/>
    </row>
    <row r="27" spans="2:14" x14ac:dyDescent="0.2">
      <c r="B27" s="29" t="s">
        <v>73</v>
      </c>
      <c r="C27" s="23" t="s">
        <v>74</v>
      </c>
      <c r="D27" s="23" t="s">
        <v>75</v>
      </c>
      <c r="E27" s="30">
        <v>98000</v>
      </c>
      <c r="F27" s="24">
        <v>1621.02</v>
      </c>
      <c r="G27" s="24">
        <v>1.0900000000000001</v>
      </c>
      <c r="H27" s="25" t="s">
        <v>19</v>
      </c>
      <c r="I27" s="26"/>
      <c r="J27" s="27">
        <v>-0.57589999999999997</v>
      </c>
      <c r="K27" s="31"/>
      <c r="L27" s="31"/>
      <c r="M27" s="31"/>
      <c r="N27" s="33"/>
    </row>
    <row r="28" spans="2:14" x14ac:dyDescent="0.2">
      <c r="B28" s="29" t="s">
        <v>76</v>
      </c>
      <c r="C28" s="23" t="s">
        <v>77</v>
      </c>
      <c r="D28" s="23" t="s">
        <v>78</v>
      </c>
      <c r="E28" s="30">
        <v>105000</v>
      </c>
      <c r="F28" s="24">
        <v>1487.9</v>
      </c>
      <c r="G28" s="24">
        <v>1</v>
      </c>
      <c r="H28" s="25" t="s">
        <v>67</v>
      </c>
      <c r="I28" s="26"/>
      <c r="J28" s="27"/>
      <c r="K28" s="31"/>
      <c r="L28" s="31"/>
      <c r="M28" s="31"/>
      <c r="N28" s="33"/>
    </row>
    <row r="29" spans="2:14" x14ac:dyDescent="0.2">
      <c r="B29" s="29" t="s">
        <v>79</v>
      </c>
      <c r="C29" s="23" t="s">
        <v>80</v>
      </c>
      <c r="D29" s="23" t="s">
        <v>75</v>
      </c>
      <c r="E29" s="30">
        <v>26150</v>
      </c>
      <c r="F29" s="24">
        <v>1423.44</v>
      </c>
      <c r="G29" s="24">
        <v>0.96</v>
      </c>
      <c r="H29" s="25" t="s">
        <v>19</v>
      </c>
      <c r="I29" s="26"/>
      <c r="J29" s="27"/>
      <c r="K29" s="31"/>
      <c r="L29" s="31"/>
      <c r="M29" s="31"/>
      <c r="N29" s="33"/>
    </row>
    <row r="30" spans="2:14" x14ac:dyDescent="0.2">
      <c r="B30" s="29" t="s">
        <v>81</v>
      </c>
      <c r="C30" s="23" t="s">
        <v>82</v>
      </c>
      <c r="D30" s="23" t="s">
        <v>83</v>
      </c>
      <c r="E30" s="30">
        <v>339000</v>
      </c>
      <c r="F30" s="24">
        <v>1411.09</v>
      </c>
      <c r="G30" s="24">
        <v>0.95</v>
      </c>
      <c r="H30" s="25" t="s">
        <v>67</v>
      </c>
      <c r="I30" s="26"/>
      <c r="J30" s="27">
        <v>-0.33529999999999999</v>
      </c>
      <c r="K30" s="31"/>
      <c r="L30" s="31"/>
      <c r="M30" s="31"/>
      <c r="N30" s="33"/>
    </row>
    <row r="31" spans="2:14" x14ac:dyDescent="0.2">
      <c r="B31" s="29" t="s">
        <v>84</v>
      </c>
      <c r="C31" s="23" t="s">
        <v>85</v>
      </c>
      <c r="D31" s="23" t="s">
        <v>86</v>
      </c>
      <c r="E31" s="30">
        <v>501000</v>
      </c>
      <c r="F31" s="24">
        <v>1369.23</v>
      </c>
      <c r="G31" s="24">
        <v>0.92</v>
      </c>
      <c r="H31" s="25" t="s">
        <v>19</v>
      </c>
      <c r="I31" s="26"/>
      <c r="J31" s="27"/>
      <c r="K31" s="31"/>
      <c r="L31" s="31"/>
      <c r="M31" s="31"/>
      <c r="N31" s="33"/>
    </row>
    <row r="32" spans="2:14" x14ac:dyDescent="0.2">
      <c r="B32" s="29" t="s">
        <v>87</v>
      </c>
      <c r="C32" s="23" t="s">
        <v>88</v>
      </c>
      <c r="D32" s="23" t="s">
        <v>42</v>
      </c>
      <c r="E32" s="30">
        <v>37500</v>
      </c>
      <c r="F32" s="24">
        <v>1341.36</v>
      </c>
      <c r="G32" s="24">
        <v>0.9</v>
      </c>
      <c r="H32" s="25" t="s">
        <v>19</v>
      </c>
      <c r="I32" s="26"/>
      <c r="J32" s="27"/>
      <c r="K32" s="31"/>
      <c r="L32" s="31"/>
      <c r="M32" s="31"/>
      <c r="N32" s="33"/>
    </row>
    <row r="33" spans="2:14" x14ac:dyDescent="0.2">
      <c r="B33" s="29" t="s">
        <v>89</v>
      </c>
      <c r="C33" s="23" t="s">
        <v>90</v>
      </c>
      <c r="D33" s="23" t="s">
        <v>91</v>
      </c>
      <c r="E33" s="30">
        <v>464500</v>
      </c>
      <c r="F33" s="24">
        <v>1324.29</v>
      </c>
      <c r="G33" s="24">
        <v>0.89</v>
      </c>
      <c r="H33" s="25" t="s">
        <v>19</v>
      </c>
      <c r="I33" s="26"/>
      <c r="J33" s="27">
        <v>-0.36809999999999998</v>
      </c>
      <c r="K33" s="31"/>
      <c r="L33" s="31"/>
      <c r="M33" s="31"/>
      <c r="N33" s="33"/>
    </row>
    <row r="34" spans="2:14" x14ac:dyDescent="0.2">
      <c r="B34" s="29" t="s">
        <v>92</v>
      </c>
      <c r="C34" s="23" t="s">
        <v>93</v>
      </c>
      <c r="D34" s="23" t="s">
        <v>94</v>
      </c>
      <c r="E34" s="30">
        <v>424000</v>
      </c>
      <c r="F34" s="24">
        <v>1261.82</v>
      </c>
      <c r="G34" s="24">
        <v>0.85</v>
      </c>
      <c r="H34" s="25" t="s">
        <v>19</v>
      </c>
      <c r="I34" s="26"/>
      <c r="J34" s="27">
        <v>-0.34970000000000001</v>
      </c>
      <c r="K34" s="31"/>
      <c r="L34" s="31"/>
      <c r="M34" s="31"/>
      <c r="N34" s="33"/>
    </row>
    <row r="35" spans="2:14" x14ac:dyDescent="0.2">
      <c r="B35" s="29" t="s">
        <v>95</v>
      </c>
      <c r="C35" s="23" t="s">
        <v>96</v>
      </c>
      <c r="D35" s="23" t="s">
        <v>75</v>
      </c>
      <c r="E35" s="30">
        <v>545000</v>
      </c>
      <c r="F35" s="24">
        <v>1248.0999999999999</v>
      </c>
      <c r="G35" s="24">
        <v>0.84</v>
      </c>
      <c r="H35" s="25" t="s">
        <v>67</v>
      </c>
      <c r="I35" s="26"/>
      <c r="J35" s="27"/>
      <c r="K35" s="31"/>
      <c r="L35" s="31"/>
      <c r="M35" s="31"/>
      <c r="N35" s="33"/>
    </row>
    <row r="36" spans="2:14" x14ac:dyDescent="0.2">
      <c r="B36" s="29" t="s">
        <v>97</v>
      </c>
      <c r="C36" s="23" t="s">
        <v>98</v>
      </c>
      <c r="D36" s="23" t="s">
        <v>24</v>
      </c>
      <c r="E36" s="30">
        <v>36500</v>
      </c>
      <c r="F36" s="24">
        <v>1098.8</v>
      </c>
      <c r="G36" s="24">
        <v>0.74</v>
      </c>
      <c r="H36" s="25" t="s">
        <v>56</v>
      </c>
      <c r="I36" s="26"/>
      <c r="J36" s="27"/>
      <c r="K36" s="31"/>
      <c r="L36" s="31"/>
      <c r="M36" s="31"/>
      <c r="N36" s="33"/>
    </row>
    <row r="37" spans="2:14" x14ac:dyDescent="0.2">
      <c r="B37" s="29" t="s">
        <v>99</v>
      </c>
      <c r="C37" s="23" t="s">
        <v>100</v>
      </c>
      <c r="D37" s="23" t="s">
        <v>101</v>
      </c>
      <c r="E37" s="30">
        <v>65500</v>
      </c>
      <c r="F37" s="24">
        <v>1089.69</v>
      </c>
      <c r="G37" s="24">
        <v>0.73</v>
      </c>
      <c r="H37" s="25" t="s">
        <v>67</v>
      </c>
      <c r="I37" s="26"/>
      <c r="J37" s="27"/>
      <c r="K37" s="31"/>
      <c r="L37" s="31"/>
      <c r="M37" s="31"/>
      <c r="N37" s="33"/>
    </row>
    <row r="38" spans="2:14" x14ac:dyDescent="0.2">
      <c r="B38" s="29" t="s">
        <v>102</v>
      </c>
      <c r="C38" s="23" t="s">
        <v>103</v>
      </c>
      <c r="D38" s="23" t="s">
        <v>104</v>
      </c>
      <c r="E38" s="30">
        <v>175000</v>
      </c>
      <c r="F38" s="24">
        <v>1061.03</v>
      </c>
      <c r="G38" s="24">
        <v>0.71</v>
      </c>
      <c r="H38" s="25" t="s">
        <v>19</v>
      </c>
      <c r="I38" s="26"/>
      <c r="J38" s="27"/>
      <c r="K38" s="31"/>
      <c r="L38" s="31"/>
      <c r="M38" s="31"/>
      <c r="N38" s="33"/>
    </row>
    <row r="39" spans="2:14" x14ac:dyDescent="0.2">
      <c r="B39" s="29" t="s">
        <v>105</v>
      </c>
      <c r="C39" s="23" t="s">
        <v>106</v>
      </c>
      <c r="D39" s="23" t="s">
        <v>107</v>
      </c>
      <c r="E39" s="30">
        <v>27500</v>
      </c>
      <c r="F39" s="24">
        <v>1046.6600000000001</v>
      </c>
      <c r="G39" s="24">
        <v>0.7</v>
      </c>
      <c r="H39" s="25" t="s">
        <v>56</v>
      </c>
      <c r="I39" s="26"/>
      <c r="J39" s="27"/>
      <c r="K39" s="31"/>
      <c r="L39" s="31"/>
      <c r="M39" s="31"/>
      <c r="N39" s="33"/>
    </row>
    <row r="40" spans="2:14" x14ac:dyDescent="0.2">
      <c r="B40" s="29" t="s">
        <v>108</v>
      </c>
      <c r="C40" s="23" t="s">
        <v>109</v>
      </c>
      <c r="D40" s="23" t="s">
        <v>110</v>
      </c>
      <c r="E40" s="30">
        <v>490000</v>
      </c>
      <c r="F40" s="24">
        <v>1035.81</v>
      </c>
      <c r="G40" s="24">
        <v>0.7</v>
      </c>
      <c r="H40" s="25" t="s">
        <v>19</v>
      </c>
      <c r="I40" s="26"/>
      <c r="J40" s="27"/>
      <c r="K40" s="31"/>
      <c r="L40" s="31"/>
      <c r="M40" s="31"/>
      <c r="N40" s="33"/>
    </row>
    <row r="41" spans="2:14" x14ac:dyDescent="0.2">
      <c r="B41" s="29" t="s">
        <v>111</v>
      </c>
      <c r="C41" s="23" t="s">
        <v>112</v>
      </c>
      <c r="D41" s="23" t="s">
        <v>33</v>
      </c>
      <c r="E41" s="30">
        <v>270500</v>
      </c>
      <c r="F41" s="24">
        <v>1000.71</v>
      </c>
      <c r="G41" s="24">
        <v>0.67</v>
      </c>
      <c r="H41" s="25" t="s">
        <v>19</v>
      </c>
      <c r="I41" s="26"/>
      <c r="J41" s="27">
        <v>-0.2026</v>
      </c>
      <c r="K41" s="31"/>
      <c r="L41" s="31"/>
      <c r="M41" s="31"/>
      <c r="N41" s="33"/>
    </row>
    <row r="42" spans="2:14" x14ac:dyDescent="0.2">
      <c r="B42" s="29" t="s">
        <v>113</v>
      </c>
      <c r="C42" s="23" t="s">
        <v>114</v>
      </c>
      <c r="D42" s="23" t="s">
        <v>107</v>
      </c>
      <c r="E42" s="30">
        <v>23000</v>
      </c>
      <c r="F42" s="24">
        <v>988.38</v>
      </c>
      <c r="G42" s="24">
        <v>0.66</v>
      </c>
      <c r="H42" s="25" t="s">
        <v>56</v>
      </c>
      <c r="I42" s="26"/>
      <c r="J42" s="27"/>
      <c r="K42" s="31"/>
      <c r="L42" s="31"/>
      <c r="M42" s="31"/>
      <c r="N42" s="33"/>
    </row>
    <row r="43" spans="2:14" x14ac:dyDescent="0.2">
      <c r="B43" s="29" t="s">
        <v>115</v>
      </c>
      <c r="C43" s="23" t="s">
        <v>116</v>
      </c>
      <c r="D43" s="23" t="s">
        <v>24</v>
      </c>
      <c r="E43" s="30">
        <v>154000</v>
      </c>
      <c r="F43" s="24">
        <v>971.82</v>
      </c>
      <c r="G43" s="24">
        <v>0.65</v>
      </c>
      <c r="H43" s="25" t="s">
        <v>67</v>
      </c>
      <c r="I43" s="26"/>
      <c r="J43" s="27"/>
      <c r="K43" s="31"/>
      <c r="L43" s="31"/>
      <c r="M43" s="31"/>
      <c r="N43" s="33"/>
    </row>
    <row r="44" spans="2:14" x14ac:dyDescent="0.2">
      <c r="B44" s="29" t="s">
        <v>117</v>
      </c>
      <c r="C44" s="23" t="s">
        <v>118</v>
      </c>
      <c r="D44" s="23" t="s">
        <v>39</v>
      </c>
      <c r="E44" s="30">
        <v>200000</v>
      </c>
      <c r="F44" s="24">
        <v>965.2</v>
      </c>
      <c r="G44" s="24">
        <v>0.65</v>
      </c>
      <c r="H44" s="25" t="s">
        <v>19</v>
      </c>
      <c r="I44" s="26"/>
      <c r="J44" s="27"/>
      <c r="K44" s="31"/>
      <c r="L44" s="31"/>
      <c r="M44" s="31"/>
      <c r="N44" s="33"/>
    </row>
    <row r="45" spans="2:14" x14ac:dyDescent="0.2">
      <c r="B45" s="29" t="s">
        <v>119</v>
      </c>
      <c r="C45" s="23" t="s">
        <v>120</v>
      </c>
      <c r="D45" s="23" t="s">
        <v>83</v>
      </c>
      <c r="E45" s="30">
        <v>52000</v>
      </c>
      <c r="F45" s="24">
        <v>959.45</v>
      </c>
      <c r="G45" s="24">
        <v>0.65</v>
      </c>
      <c r="H45" s="25" t="s">
        <v>56</v>
      </c>
      <c r="I45" s="26"/>
      <c r="J45" s="27"/>
      <c r="K45" s="31"/>
      <c r="L45" s="31"/>
      <c r="M45" s="31"/>
      <c r="N45" s="33"/>
    </row>
    <row r="46" spans="2:14" x14ac:dyDescent="0.2">
      <c r="B46" s="29" t="s">
        <v>121</v>
      </c>
      <c r="C46" s="23" t="s">
        <v>122</v>
      </c>
      <c r="D46" s="23" t="s">
        <v>18</v>
      </c>
      <c r="E46" s="30">
        <v>183000</v>
      </c>
      <c r="F46" s="24">
        <v>959.01</v>
      </c>
      <c r="G46" s="24">
        <v>0.64</v>
      </c>
      <c r="H46" s="25" t="s">
        <v>56</v>
      </c>
      <c r="I46" s="26"/>
      <c r="J46" s="27"/>
      <c r="K46" s="31"/>
      <c r="L46" s="31"/>
      <c r="M46" s="31"/>
      <c r="N46" s="33"/>
    </row>
    <row r="47" spans="2:14" x14ac:dyDescent="0.2">
      <c r="B47" s="29" t="s">
        <v>123</v>
      </c>
      <c r="C47" s="23" t="s">
        <v>124</v>
      </c>
      <c r="D47" s="23" t="s">
        <v>125</v>
      </c>
      <c r="E47" s="30">
        <v>20650</v>
      </c>
      <c r="F47" s="24">
        <v>958.84</v>
      </c>
      <c r="G47" s="24">
        <v>0.64</v>
      </c>
      <c r="H47" s="25" t="s">
        <v>56</v>
      </c>
      <c r="I47" s="26"/>
      <c r="J47" s="27"/>
      <c r="K47" s="31"/>
      <c r="L47" s="31"/>
      <c r="M47" s="31"/>
      <c r="N47" s="33"/>
    </row>
    <row r="48" spans="2:14" x14ac:dyDescent="0.2">
      <c r="B48" s="29" t="s">
        <v>126</v>
      </c>
      <c r="C48" s="23" t="s">
        <v>127</v>
      </c>
      <c r="D48" s="23" t="s">
        <v>104</v>
      </c>
      <c r="E48" s="30">
        <v>58500</v>
      </c>
      <c r="F48" s="24">
        <v>930.09</v>
      </c>
      <c r="G48" s="24">
        <v>0.63</v>
      </c>
      <c r="H48" s="25" t="s">
        <v>19</v>
      </c>
      <c r="I48" s="26"/>
      <c r="J48" s="27"/>
      <c r="K48" s="31"/>
      <c r="L48" s="31"/>
      <c r="M48" s="31"/>
      <c r="N48" s="33"/>
    </row>
    <row r="49" spans="2:14" x14ac:dyDescent="0.2">
      <c r="B49" s="29" t="s">
        <v>128</v>
      </c>
      <c r="C49" s="23" t="s">
        <v>129</v>
      </c>
      <c r="D49" s="23" t="s">
        <v>130</v>
      </c>
      <c r="E49" s="30">
        <v>46300</v>
      </c>
      <c r="F49" s="24">
        <v>882.62</v>
      </c>
      <c r="G49" s="24">
        <v>0.59</v>
      </c>
      <c r="H49" s="25" t="s">
        <v>67</v>
      </c>
      <c r="I49" s="26"/>
      <c r="J49" s="27"/>
      <c r="K49" s="31"/>
      <c r="L49" s="31"/>
      <c r="M49" s="31"/>
      <c r="N49" s="33"/>
    </row>
    <row r="50" spans="2:14" x14ac:dyDescent="0.2">
      <c r="B50" s="29" t="s">
        <v>131</v>
      </c>
      <c r="C50" s="23" t="s">
        <v>132</v>
      </c>
      <c r="D50" s="23" t="s">
        <v>133</v>
      </c>
      <c r="E50" s="30">
        <v>39000</v>
      </c>
      <c r="F50" s="24">
        <v>854.9</v>
      </c>
      <c r="G50" s="24">
        <v>0.56999999999999995</v>
      </c>
      <c r="H50" s="25" t="s">
        <v>67</v>
      </c>
      <c r="I50" s="26"/>
      <c r="J50" s="27"/>
      <c r="K50" s="31"/>
      <c r="L50" s="31"/>
      <c r="M50" s="31"/>
      <c r="N50" s="33"/>
    </row>
    <row r="51" spans="2:14" x14ac:dyDescent="0.2">
      <c r="B51" s="29" t="s">
        <v>134</v>
      </c>
      <c r="C51" s="23" t="s">
        <v>135</v>
      </c>
      <c r="D51" s="23" t="s">
        <v>136</v>
      </c>
      <c r="E51" s="30">
        <v>112500</v>
      </c>
      <c r="F51" s="24">
        <v>853.93</v>
      </c>
      <c r="G51" s="24">
        <v>0.56999999999999995</v>
      </c>
      <c r="H51" s="25" t="s">
        <v>56</v>
      </c>
      <c r="I51" s="26"/>
      <c r="J51" s="27"/>
      <c r="K51" s="31"/>
      <c r="L51" s="31"/>
      <c r="M51" s="31"/>
      <c r="N51" s="33"/>
    </row>
    <row r="52" spans="2:14" x14ac:dyDescent="0.2">
      <c r="B52" s="29" t="s">
        <v>137</v>
      </c>
      <c r="C52" s="23" t="s">
        <v>138</v>
      </c>
      <c r="D52" s="23" t="s">
        <v>42</v>
      </c>
      <c r="E52" s="30">
        <v>86500</v>
      </c>
      <c r="F52" s="24">
        <v>850.25</v>
      </c>
      <c r="G52" s="24">
        <v>0.56999999999999995</v>
      </c>
      <c r="H52" s="25" t="s">
        <v>67</v>
      </c>
      <c r="I52" s="26"/>
      <c r="J52" s="27"/>
      <c r="K52" s="31"/>
      <c r="L52" s="31"/>
      <c r="M52" s="31"/>
      <c r="N52" s="33"/>
    </row>
    <row r="53" spans="2:14" x14ac:dyDescent="0.2">
      <c r="B53" s="29" t="s">
        <v>139</v>
      </c>
      <c r="C53" s="23" t="s">
        <v>140</v>
      </c>
      <c r="D53" s="23" t="s">
        <v>83</v>
      </c>
      <c r="E53" s="30">
        <v>35500</v>
      </c>
      <c r="F53" s="24">
        <v>834.62</v>
      </c>
      <c r="G53" s="24">
        <v>0.56000000000000005</v>
      </c>
      <c r="H53" s="25" t="s">
        <v>67</v>
      </c>
      <c r="I53" s="26"/>
      <c r="J53" s="27"/>
      <c r="K53" s="31"/>
      <c r="L53" s="31"/>
      <c r="M53" s="31"/>
      <c r="N53" s="33"/>
    </row>
    <row r="54" spans="2:14" x14ac:dyDescent="0.2">
      <c r="B54" s="29" t="s">
        <v>141</v>
      </c>
      <c r="C54" s="23" t="s">
        <v>142</v>
      </c>
      <c r="D54" s="23" t="s">
        <v>86</v>
      </c>
      <c r="E54" s="30">
        <v>425000</v>
      </c>
      <c r="F54" s="24">
        <v>831.34</v>
      </c>
      <c r="G54" s="24">
        <v>0.56000000000000005</v>
      </c>
      <c r="H54" s="25" t="s">
        <v>56</v>
      </c>
      <c r="I54" s="26"/>
      <c r="J54" s="27"/>
      <c r="K54" s="31"/>
      <c r="L54" s="31"/>
      <c r="M54" s="31"/>
      <c r="N54" s="33"/>
    </row>
    <row r="55" spans="2:14" x14ac:dyDescent="0.2">
      <c r="B55" s="29" t="s">
        <v>143</v>
      </c>
      <c r="C55" s="23" t="s">
        <v>144</v>
      </c>
      <c r="D55" s="23" t="s">
        <v>27</v>
      </c>
      <c r="E55" s="30">
        <v>80000</v>
      </c>
      <c r="F55" s="24">
        <v>830.84</v>
      </c>
      <c r="G55" s="24">
        <v>0.56000000000000005</v>
      </c>
      <c r="H55" s="25" t="s">
        <v>67</v>
      </c>
      <c r="I55" s="26"/>
      <c r="J55" s="27"/>
      <c r="K55" s="31"/>
      <c r="L55" s="31"/>
      <c r="M55" s="31"/>
      <c r="N55" s="33"/>
    </row>
    <row r="56" spans="2:14" x14ac:dyDescent="0.2">
      <c r="B56" s="29" t="s">
        <v>145</v>
      </c>
      <c r="C56" s="23" t="s">
        <v>146</v>
      </c>
      <c r="D56" s="23" t="s">
        <v>125</v>
      </c>
      <c r="E56" s="30">
        <v>7000</v>
      </c>
      <c r="F56" s="24">
        <v>826.14</v>
      </c>
      <c r="G56" s="24">
        <v>0.56000000000000005</v>
      </c>
      <c r="H56" s="25" t="s">
        <v>19</v>
      </c>
      <c r="I56" s="26"/>
      <c r="J56" s="27"/>
      <c r="K56" s="31"/>
      <c r="L56" s="31"/>
      <c r="M56" s="31"/>
      <c r="N56" s="33"/>
    </row>
    <row r="57" spans="2:14" x14ac:dyDescent="0.2">
      <c r="B57" s="29" t="s">
        <v>147</v>
      </c>
      <c r="C57" s="23" t="s">
        <v>148</v>
      </c>
      <c r="D57" s="23" t="s">
        <v>86</v>
      </c>
      <c r="E57" s="30">
        <v>16000</v>
      </c>
      <c r="F57" s="24">
        <v>815.41</v>
      </c>
      <c r="G57" s="24">
        <v>0.55000000000000004</v>
      </c>
      <c r="H57" s="25" t="s">
        <v>19</v>
      </c>
      <c r="I57" s="26"/>
      <c r="J57" s="27"/>
      <c r="K57" s="31"/>
      <c r="L57" s="31"/>
      <c r="M57" s="31"/>
      <c r="N57" s="33"/>
    </row>
    <row r="58" spans="2:14" x14ac:dyDescent="0.2">
      <c r="B58" s="29" t="s">
        <v>149</v>
      </c>
      <c r="C58" s="23" t="s">
        <v>150</v>
      </c>
      <c r="D58" s="23" t="s">
        <v>151</v>
      </c>
      <c r="E58" s="30">
        <v>143000</v>
      </c>
      <c r="F58" s="24">
        <v>797.94</v>
      </c>
      <c r="G58" s="24">
        <v>0.54</v>
      </c>
      <c r="H58" s="25" t="s">
        <v>67</v>
      </c>
      <c r="I58" s="26"/>
      <c r="J58" s="27"/>
      <c r="K58" s="31"/>
      <c r="L58" s="31"/>
      <c r="M58" s="31"/>
      <c r="N58" s="33"/>
    </row>
    <row r="59" spans="2:14" x14ac:dyDescent="0.2">
      <c r="B59" s="29" t="s">
        <v>152</v>
      </c>
      <c r="C59" s="23" t="s">
        <v>153</v>
      </c>
      <c r="D59" s="23" t="s">
        <v>154</v>
      </c>
      <c r="E59" s="30">
        <v>109000</v>
      </c>
      <c r="F59" s="24">
        <v>767.41</v>
      </c>
      <c r="G59" s="24">
        <v>0.52</v>
      </c>
      <c r="H59" s="25" t="s">
        <v>67</v>
      </c>
      <c r="I59" s="26"/>
      <c r="J59" s="27"/>
      <c r="K59" s="31"/>
      <c r="L59" s="31"/>
      <c r="M59" s="31"/>
      <c r="N59" s="33"/>
    </row>
    <row r="60" spans="2:14" x14ac:dyDescent="0.2">
      <c r="B60" s="29" t="s">
        <v>155</v>
      </c>
      <c r="C60" s="23" t="s">
        <v>156</v>
      </c>
      <c r="D60" s="23" t="s">
        <v>86</v>
      </c>
      <c r="E60" s="30">
        <v>126500</v>
      </c>
      <c r="F60" s="24">
        <v>749.7</v>
      </c>
      <c r="G60" s="24">
        <v>0.5</v>
      </c>
      <c r="H60" s="25" t="s">
        <v>67</v>
      </c>
      <c r="I60" s="26"/>
      <c r="J60" s="27"/>
      <c r="K60" s="31"/>
      <c r="L60" s="31"/>
      <c r="M60" s="31"/>
      <c r="N60" s="33"/>
    </row>
    <row r="61" spans="2:14" x14ac:dyDescent="0.2">
      <c r="B61" s="29" t="s">
        <v>157</v>
      </c>
      <c r="C61" s="23" t="s">
        <v>158</v>
      </c>
      <c r="D61" s="23" t="s">
        <v>159</v>
      </c>
      <c r="E61" s="30">
        <v>24000</v>
      </c>
      <c r="F61" s="24">
        <v>697.7</v>
      </c>
      <c r="G61" s="24">
        <v>0.47</v>
      </c>
      <c r="H61" s="25" t="s">
        <v>56</v>
      </c>
      <c r="I61" s="26"/>
      <c r="J61" s="27"/>
      <c r="K61" s="31"/>
      <c r="L61" s="31"/>
      <c r="M61" s="31"/>
      <c r="N61" s="33"/>
    </row>
    <row r="62" spans="2:14" x14ac:dyDescent="0.2">
      <c r="B62" s="29" t="s">
        <v>160</v>
      </c>
      <c r="C62" s="23" t="s">
        <v>161</v>
      </c>
      <c r="D62" s="23" t="s">
        <v>86</v>
      </c>
      <c r="E62" s="30">
        <v>51500</v>
      </c>
      <c r="F62" s="24">
        <v>695.4</v>
      </c>
      <c r="G62" s="24">
        <v>0.47</v>
      </c>
      <c r="H62" s="25" t="s">
        <v>67</v>
      </c>
      <c r="I62" s="26"/>
      <c r="J62" s="27"/>
      <c r="K62" s="31"/>
      <c r="L62" s="31"/>
      <c r="M62" s="31"/>
      <c r="N62" s="33"/>
    </row>
    <row r="63" spans="2:14" x14ac:dyDescent="0.2">
      <c r="B63" s="29" t="s">
        <v>162</v>
      </c>
      <c r="C63" s="23" t="s">
        <v>163</v>
      </c>
      <c r="D63" s="23" t="s">
        <v>159</v>
      </c>
      <c r="E63" s="30">
        <v>32500</v>
      </c>
      <c r="F63" s="24">
        <v>678.06</v>
      </c>
      <c r="G63" s="24">
        <v>0.46</v>
      </c>
      <c r="H63" s="25" t="s">
        <v>67</v>
      </c>
      <c r="I63" s="26"/>
      <c r="J63" s="27"/>
      <c r="K63" s="31"/>
      <c r="L63" s="31"/>
      <c r="M63" s="31"/>
      <c r="N63" s="33"/>
    </row>
    <row r="64" spans="2:14" x14ac:dyDescent="0.2">
      <c r="B64" s="29" t="s">
        <v>164</v>
      </c>
      <c r="C64" s="23" t="s">
        <v>165</v>
      </c>
      <c r="D64" s="23" t="s">
        <v>52</v>
      </c>
      <c r="E64" s="30">
        <v>68500</v>
      </c>
      <c r="F64" s="24">
        <v>667.64</v>
      </c>
      <c r="G64" s="24">
        <v>0.45</v>
      </c>
      <c r="H64" s="25" t="s">
        <v>19</v>
      </c>
      <c r="I64" s="26"/>
      <c r="J64" s="27"/>
      <c r="K64" s="31"/>
      <c r="L64" s="31"/>
      <c r="M64" s="31"/>
      <c r="N64" s="33"/>
    </row>
    <row r="65" spans="2:14" x14ac:dyDescent="0.2">
      <c r="B65" s="29" t="s">
        <v>166</v>
      </c>
      <c r="C65" s="23" t="s">
        <v>167</v>
      </c>
      <c r="D65" s="23" t="s">
        <v>110</v>
      </c>
      <c r="E65" s="30">
        <v>919000</v>
      </c>
      <c r="F65" s="24">
        <v>654.51</v>
      </c>
      <c r="G65" s="24">
        <v>0.44</v>
      </c>
      <c r="H65" s="25" t="s">
        <v>56</v>
      </c>
      <c r="I65" s="26"/>
      <c r="J65" s="27"/>
      <c r="K65" s="31"/>
      <c r="L65" s="31"/>
      <c r="M65" s="31"/>
      <c r="N65" s="33"/>
    </row>
    <row r="66" spans="2:14" x14ac:dyDescent="0.2">
      <c r="B66" s="29" t="s">
        <v>168</v>
      </c>
      <c r="C66" s="23" t="s">
        <v>169</v>
      </c>
      <c r="D66" s="23" t="s">
        <v>83</v>
      </c>
      <c r="E66" s="30">
        <v>170000</v>
      </c>
      <c r="F66" s="24">
        <v>648.38</v>
      </c>
      <c r="G66" s="24">
        <v>0.44</v>
      </c>
      <c r="H66" s="25" t="s">
        <v>67</v>
      </c>
      <c r="I66" s="26"/>
      <c r="J66" s="27"/>
      <c r="K66" s="31"/>
      <c r="L66" s="31"/>
      <c r="M66" s="31"/>
      <c r="N66" s="33"/>
    </row>
    <row r="67" spans="2:14" x14ac:dyDescent="0.2">
      <c r="B67" s="29" t="s">
        <v>170</v>
      </c>
      <c r="C67" s="23" t="s">
        <v>171</v>
      </c>
      <c r="D67" s="23" t="s">
        <v>172</v>
      </c>
      <c r="E67" s="30">
        <v>116000</v>
      </c>
      <c r="F67" s="24">
        <v>645.89</v>
      </c>
      <c r="G67" s="24">
        <v>0.43</v>
      </c>
      <c r="H67" s="25" t="s">
        <v>67</v>
      </c>
      <c r="I67" s="26"/>
      <c r="J67" s="27"/>
      <c r="K67" s="31"/>
      <c r="L67" s="31"/>
      <c r="M67" s="31"/>
      <c r="N67" s="33"/>
    </row>
    <row r="68" spans="2:14" x14ac:dyDescent="0.2">
      <c r="B68" s="29" t="s">
        <v>173</v>
      </c>
      <c r="C68" s="23" t="s">
        <v>174</v>
      </c>
      <c r="D68" s="23" t="s">
        <v>86</v>
      </c>
      <c r="E68" s="30">
        <v>77000</v>
      </c>
      <c r="F68" s="24">
        <v>607.84</v>
      </c>
      <c r="G68" s="24">
        <v>0.41</v>
      </c>
      <c r="H68" s="25" t="s">
        <v>67</v>
      </c>
      <c r="I68" s="26"/>
      <c r="J68" s="27"/>
      <c r="K68" s="31"/>
      <c r="L68" s="31"/>
      <c r="M68" s="31"/>
      <c r="N68" s="33"/>
    </row>
    <row r="69" spans="2:14" x14ac:dyDescent="0.2">
      <c r="B69" s="29" t="s">
        <v>175</v>
      </c>
      <c r="C69" s="23" t="s">
        <v>176</v>
      </c>
      <c r="D69" s="23" t="s">
        <v>110</v>
      </c>
      <c r="E69" s="30">
        <v>20000</v>
      </c>
      <c r="F69" s="24">
        <v>109.57</v>
      </c>
      <c r="G69" s="24">
        <v>7.0000000000000007E-2</v>
      </c>
      <c r="H69" s="25" t="s">
        <v>56</v>
      </c>
      <c r="I69" s="26"/>
      <c r="J69" s="27"/>
      <c r="K69" s="31"/>
      <c r="L69" s="31"/>
      <c r="M69" s="31"/>
      <c r="N69" s="33"/>
    </row>
    <row r="70" spans="2:14" x14ac:dyDescent="0.2">
      <c r="B70" s="35" t="s">
        <v>177</v>
      </c>
      <c r="C70" s="36"/>
      <c r="D70" s="36"/>
      <c r="E70" s="36"/>
      <c r="F70" s="37">
        <f>SUM(F7:F69)</f>
        <v>98033.89999999998</v>
      </c>
      <c r="G70" s="37">
        <f>SUM(G7:G69)</f>
        <v>65.92000000000003</v>
      </c>
      <c r="H70" s="38"/>
      <c r="I70" s="39"/>
      <c r="J70" s="40">
        <f>SUM(J7:J69)</f>
        <v>-9.4963000000000033</v>
      </c>
      <c r="K70" s="31"/>
      <c r="L70" s="31"/>
      <c r="M70" s="31"/>
      <c r="N70" s="33"/>
    </row>
    <row r="71" spans="2:14" x14ac:dyDescent="0.2">
      <c r="B71" s="41" t="s">
        <v>178</v>
      </c>
      <c r="C71" s="41"/>
      <c r="D71" s="41"/>
      <c r="E71" s="41"/>
      <c r="F71" s="42">
        <f>F70</f>
        <v>98033.89999999998</v>
      </c>
      <c r="G71" s="42">
        <f>G70</f>
        <v>65.92000000000003</v>
      </c>
      <c r="H71" s="43"/>
      <c r="I71" s="43"/>
      <c r="J71" s="42">
        <f>J70</f>
        <v>-9.4963000000000033</v>
      </c>
      <c r="K71" s="31"/>
      <c r="L71" s="31"/>
      <c r="M71" s="31"/>
      <c r="N71" s="33"/>
    </row>
    <row r="72" spans="2:14" x14ac:dyDescent="0.2">
      <c r="B72" s="44" t="s">
        <v>179</v>
      </c>
      <c r="C72" s="45"/>
      <c r="D72" s="45"/>
      <c r="E72" s="45"/>
      <c r="F72" s="46"/>
      <c r="G72" s="46"/>
      <c r="H72" s="46"/>
      <c r="I72" s="46"/>
      <c r="J72" s="47"/>
      <c r="K72" s="31"/>
      <c r="L72" s="31"/>
      <c r="M72" s="31"/>
      <c r="N72" s="33"/>
    </row>
    <row r="73" spans="2:14" x14ac:dyDescent="0.2">
      <c r="B73" s="48" t="s">
        <v>15</v>
      </c>
      <c r="C73" s="23"/>
      <c r="D73" s="23"/>
      <c r="E73" s="23"/>
      <c r="F73" s="24"/>
      <c r="G73" s="24"/>
      <c r="H73" s="24"/>
      <c r="I73" s="24"/>
      <c r="J73" s="27"/>
      <c r="K73" s="31"/>
      <c r="L73" s="31"/>
      <c r="M73" s="31"/>
      <c r="N73" s="33"/>
    </row>
    <row r="74" spans="2:14" x14ac:dyDescent="0.2">
      <c r="B74" s="23" t="s">
        <v>180</v>
      </c>
      <c r="C74" s="23" t="s">
        <v>181</v>
      </c>
      <c r="D74" s="23" t="s">
        <v>182</v>
      </c>
      <c r="E74" s="30">
        <v>750</v>
      </c>
      <c r="F74" s="24">
        <v>7486.91</v>
      </c>
      <c r="G74" s="24">
        <v>5.03</v>
      </c>
      <c r="H74" s="24"/>
      <c r="I74" s="24">
        <v>8.1199999999999992</v>
      </c>
      <c r="J74" s="27"/>
      <c r="K74" s="31"/>
      <c r="L74" s="31"/>
      <c r="M74" s="31"/>
      <c r="N74" s="33"/>
    </row>
    <row r="75" spans="2:14" x14ac:dyDescent="0.2">
      <c r="B75" s="23" t="s">
        <v>183</v>
      </c>
      <c r="C75" s="23" t="s">
        <v>184</v>
      </c>
      <c r="D75" s="23" t="s">
        <v>182</v>
      </c>
      <c r="E75" s="30">
        <v>5000</v>
      </c>
      <c r="F75" s="24">
        <v>5015.21</v>
      </c>
      <c r="G75" s="24">
        <v>3.37</v>
      </c>
      <c r="H75" s="24"/>
      <c r="I75" s="24">
        <v>7.92</v>
      </c>
      <c r="J75" s="27"/>
      <c r="K75" s="31"/>
      <c r="L75" s="31"/>
      <c r="M75" s="31"/>
      <c r="N75" s="33"/>
    </row>
    <row r="76" spans="2:14" x14ac:dyDescent="0.2">
      <c r="B76" s="23" t="s">
        <v>185</v>
      </c>
      <c r="C76" s="23" t="s">
        <v>186</v>
      </c>
      <c r="D76" s="23" t="s">
        <v>182</v>
      </c>
      <c r="E76" s="30">
        <v>3000</v>
      </c>
      <c r="F76" s="24">
        <v>3005.32</v>
      </c>
      <c r="G76" s="24">
        <v>2.02</v>
      </c>
      <c r="H76" s="24"/>
      <c r="I76" s="24">
        <v>7.96</v>
      </c>
      <c r="J76" s="27"/>
      <c r="K76" s="31"/>
      <c r="L76" s="31"/>
      <c r="M76" s="31"/>
      <c r="N76" s="33"/>
    </row>
    <row r="77" spans="2:14" x14ac:dyDescent="0.2">
      <c r="B77" s="23" t="s">
        <v>187</v>
      </c>
      <c r="C77" s="23" t="s">
        <v>188</v>
      </c>
      <c r="D77" s="23" t="s">
        <v>182</v>
      </c>
      <c r="E77" s="30">
        <v>2500</v>
      </c>
      <c r="F77" s="24">
        <v>2521.63</v>
      </c>
      <c r="G77" s="24">
        <v>1.7</v>
      </c>
      <c r="H77" s="24"/>
      <c r="I77" s="24">
        <v>7.48</v>
      </c>
      <c r="J77" s="27"/>
      <c r="K77" s="31"/>
      <c r="L77" s="31"/>
      <c r="M77" s="31"/>
      <c r="N77" s="33"/>
    </row>
    <row r="78" spans="2:14" x14ac:dyDescent="0.2">
      <c r="B78" s="23" t="s">
        <v>189</v>
      </c>
      <c r="C78" s="23" t="s">
        <v>190</v>
      </c>
      <c r="D78" s="23" t="s">
        <v>182</v>
      </c>
      <c r="E78" s="30">
        <v>2500</v>
      </c>
      <c r="F78" s="24">
        <v>2493.9</v>
      </c>
      <c r="G78" s="24">
        <v>1.68</v>
      </c>
      <c r="H78" s="24"/>
      <c r="I78" s="24">
        <v>7.75</v>
      </c>
      <c r="J78" s="27"/>
      <c r="K78" s="31"/>
      <c r="L78" s="31"/>
      <c r="M78" s="31"/>
      <c r="N78" s="33"/>
    </row>
    <row r="79" spans="2:14" x14ac:dyDescent="0.2">
      <c r="B79" s="36" t="s">
        <v>177</v>
      </c>
      <c r="C79" s="36"/>
      <c r="D79" s="36"/>
      <c r="E79" s="36"/>
      <c r="F79" s="37">
        <f>SUM(F73:F78)</f>
        <v>20522.97</v>
      </c>
      <c r="G79" s="37">
        <f>SUM(G73:G78)</f>
        <v>13.799999999999999</v>
      </c>
      <c r="H79" s="49"/>
      <c r="I79" s="49"/>
      <c r="J79" s="40"/>
      <c r="K79" s="31"/>
      <c r="L79" s="31"/>
      <c r="M79" s="31"/>
      <c r="N79" s="33"/>
    </row>
    <row r="80" spans="2:14" x14ac:dyDescent="0.2">
      <c r="B80" s="50" t="s">
        <v>178</v>
      </c>
      <c r="C80" s="50"/>
      <c r="D80" s="50"/>
      <c r="E80" s="50"/>
      <c r="F80" s="51">
        <f>F79</f>
        <v>20522.97</v>
      </c>
      <c r="G80" s="51">
        <f>G79</f>
        <v>13.799999999999999</v>
      </c>
      <c r="H80" s="51"/>
      <c r="I80" s="51"/>
      <c r="J80" s="52"/>
      <c r="K80" s="31"/>
      <c r="L80" s="31"/>
      <c r="M80" s="31"/>
      <c r="N80" s="33"/>
    </row>
    <row r="81" spans="2:14" x14ac:dyDescent="0.2">
      <c r="B81" s="48" t="s">
        <v>191</v>
      </c>
      <c r="C81" s="23"/>
      <c r="D81" s="23"/>
      <c r="E81" s="23"/>
      <c r="F81" s="24"/>
      <c r="G81" s="24"/>
      <c r="H81" s="24"/>
      <c r="I81" s="24"/>
      <c r="J81" s="27"/>
      <c r="K81" s="31"/>
      <c r="L81" s="31"/>
      <c r="M81" s="31"/>
      <c r="N81" s="33"/>
    </row>
    <row r="82" spans="2:14" x14ac:dyDescent="0.2">
      <c r="B82" s="48" t="s">
        <v>192</v>
      </c>
      <c r="C82" s="23"/>
      <c r="D82" s="23"/>
      <c r="E82" s="23"/>
      <c r="F82" s="24"/>
      <c r="G82" s="24"/>
      <c r="H82" s="24"/>
      <c r="I82" s="24"/>
      <c r="J82" s="27"/>
      <c r="K82" s="31"/>
      <c r="L82" s="31"/>
      <c r="M82" s="31"/>
      <c r="N82" s="33"/>
    </row>
    <row r="83" spans="2:14" x14ac:dyDescent="0.2">
      <c r="B83" s="23" t="s">
        <v>193</v>
      </c>
      <c r="C83" s="23" t="s">
        <v>194</v>
      </c>
      <c r="D83" s="23" t="s">
        <v>195</v>
      </c>
      <c r="E83" s="30">
        <v>2500000</v>
      </c>
      <c r="F83" s="24">
        <v>2423.3200000000002</v>
      </c>
      <c r="G83" s="24">
        <v>1.63</v>
      </c>
      <c r="H83" s="24"/>
      <c r="I83" s="24">
        <v>6.53</v>
      </c>
      <c r="J83" s="27"/>
      <c r="K83" s="31"/>
      <c r="L83" s="31"/>
      <c r="M83" s="31"/>
      <c r="N83" s="33"/>
    </row>
    <row r="84" spans="2:14" x14ac:dyDescent="0.2">
      <c r="B84" s="23" t="s">
        <v>196</v>
      </c>
      <c r="C84" s="23" t="s">
        <v>197</v>
      </c>
      <c r="D84" s="23" t="s">
        <v>195</v>
      </c>
      <c r="E84" s="30">
        <v>2500000</v>
      </c>
      <c r="F84" s="24">
        <v>2374.8200000000002</v>
      </c>
      <c r="G84" s="24">
        <v>1.6</v>
      </c>
      <c r="H84" s="24"/>
      <c r="I84" s="24">
        <v>6.5</v>
      </c>
      <c r="J84" s="27"/>
      <c r="K84" s="31"/>
      <c r="L84" s="31"/>
      <c r="M84" s="31"/>
      <c r="N84" s="33"/>
    </row>
    <row r="85" spans="2:14" x14ac:dyDescent="0.2">
      <c r="B85" s="23" t="s">
        <v>198</v>
      </c>
      <c r="C85" s="23" t="s">
        <v>199</v>
      </c>
      <c r="D85" s="23" t="s">
        <v>195</v>
      </c>
      <c r="E85" s="30">
        <v>500000</v>
      </c>
      <c r="F85" s="24">
        <v>490.05</v>
      </c>
      <c r="G85" s="24">
        <v>0.33</v>
      </c>
      <c r="H85" s="24"/>
      <c r="I85" s="24">
        <v>6.5</v>
      </c>
      <c r="J85" s="27"/>
      <c r="K85" s="31"/>
      <c r="L85" s="31"/>
      <c r="M85" s="31"/>
      <c r="N85" s="33"/>
    </row>
    <row r="86" spans="2:14" x14ac:dyDescent="0.2">
      <c r="B86" s="36" t="s">
        <v>177</v>
      </c>
      <c r="C86" s="36"/>
      <c r="D86" s="36"/>
      <c r="E86" s="36"/>
      <c r="F86" s="37">
        <f>SUM(F82:F85)</f>
        <v>5288.1900000000005</v>
      </c>
      <c r="G86" s="37">
        <f>SUM(G82:G85)</f>
        <v>3.56</v>
      </c>
      <c r="H86" s="49"/>
      <c r="I86" s="49"/>
      <c r="J86" s="40"/>
      <c r="K86" s="31"/>
      <c r="L86" s="31"/>
      <c r="M86" s="31"/>
      <c r="N86" s="33"/>
    </row>
    <row r="87" spans="2:14" x14ac:dyDescent="0.2">
      <c r="B87" s="50" t="s">
        <v>178</v>
      </c>
      <c r="C87" s="50"/>
      <c r="D87" s="50"/>
      <c r="E87" s="50"/>
      <c r="F87" s="51">
        <f>+F86</f>
        <v>5288.1900000000005</v>
      </c>
      <c r="G87" s="51">
        <f>+G86</f>
        <v>3.56</v>
      </c>
      <c r="H87" s="51"/>
      <c r="I87" s="51"/>
      <c r="J87" s="52"/>
      <c r="K87" s="31"/>
      <c r="L87" s="31"/>
      <c r="M87" s="31"/>
      <c r="N87" s="33"/>
    </row>
    <row r="88" spans="2:14" x14ac:dyDescent="0.2">
      <c r="B88" s="48" t="s">
        <v>200</v>
      </c>
      <c r="C88" s="23"/>
      <c r="D88" s="23"/>
      <c r="E88" s="23"/>
      <c r="F88" s="24"/>
      <c r="G88" s="24"/>
      <c r="H88" s="24"/>
      <c r="I88" s="24"/>
      <c r="J88" s="27"/>
      <c r="K88" s="31"/>
      <c r="L88" s="31"/>
      <c r="M88" s="31"/>
      <c r="N88" s="33"/>
    </row>
    <row r="89" spans="2:14" x14ac:dyDescent="0.2">
      <c r="B89" s="23" t="s">
        <v>201</v>
      </c>
      <c r="C89" s="23" t="s">
        <v>202</v>
      </c>
      <c r="D89" s="23" t="s">
        <v>203</v>
      </c>
      <c r="E89" s="30">
        <v>5000000</v>
      </c>
      <c r="F89" s="24">
        <v>5121.4799999999996</v>
      </c>
      <c r="G89" s="24">
        <v>3.44</v>
      </c>
      <c r="H89" s="24"/>
      <c r="I89" s="24">
        <v>6.86</v>
      </c>
      <c r="J89" s="27"/>
      <c r="K89" s="31"/>
      <c r="L89" s="31"/>
      <c r="M89" s="31"/>
      <c r="N89" s="33"/>
    </row>
    <row r="90" spans="2:14" x14ac:dyDescent="0.2">
      <c r="B90" s="23" t="s">
        <v>204</v>
      </c>
      <c r="C90" s="23" t="s">
        <v>205</v>
      </c>
      <c r="D90" s="23" t="s">
        <v>203</v>
      </c>
      <c r="E90" s="30">
        <v>2500000</v>
      </c>
      <c r="F90" s="24">
        <v>2626.67</v>
      </c>
      <c r="G90" s="24">
        <v>1.77</v>
      </c>
      <c r="H90" s="24"/>
      <c r="I90" s="24">
        <v>7.01</v>
      </c>
      <c r="J90" s="27"/>
      <c r="K90" s="31"/>
      <c r="L90" s="31"/>
      <c r="M90" s="31"/>
      <c r="N90" s="33"/>
    </row>
    <row r="91" spans="2:14" x14ac:dyDescent="0.2">
      <c r="B91" s="23" t="s">
        <v>206</v>
      </c>
      <c r="C91" s="23" t="s">
        <v>207</v>
      </c>
      <c r="D91" s="23" t="s">
        <v>203</v>
      </c>
      <c r="E91" s="30">
        <v>2500000</v>
      </c>
      <c r="F91" s="24">
        <v>2577.62</v>
      </c>
      <c r="G91" s="24">
        <v>1.73</v>
      </c>
      <c r="H91" s="24"/>
      <c r="I91" s="24">
        <v>6.8</v>
      </c>
      <c r="J91" s="27"/>
      <c r="K91" s="31"/>
      <c r="L91" s="31"/>
      <c r="M91" s="31"/>
      <c r="N91" s="33"/>
    </row>
    <row r="92" spans="2:14" x14ac:dyDescent="0.2">
      <c r="B92" s="23" t="s">
        <v>208</v>
      </c>
      <c r="C92" s="23" t="s">
        <v>209</v>
      </c>
      <c r="D92" s="23" t="s">
        <v>203</v>
      </c>
      <c r="E92" s="30">
        <v>2500000</v>
      </c>
      <c r="F92" s="24">
        <v>2568.66</v>
      </c>
      <c r="G92" s="24">
        <v>1.73</v>
      </c>
      <c r="H92" s="24"/>
      <c r="I92" s="24">
        <v>6.88</v>
      </c>
      <c r="J92" s="27"/>
      <c r="K92" s="31"/>
      <c r="L92" s="31"/>
      <c r="M92" s="31"/>
      <c r="N92" s="33"/>
    </row>
    <row r="93" spans="2:14" x14ac:dyDescent="0.2">
      <c r="B93" s="53" t="s">
        <v>210</v>
      </c>
      <c r="C93" s="53" t="s">
        <v>211</v>
      </c>
      <c r="D93" s="53" t="s">
        <v>203</v>
      </c>
      <c r="E93" s="54">
        <v>2500000</v>
      </c>
      <c r="F93" s="55">
        <v>2554.58</v>
      </c>
      <c r="G93" s="55">
        <v>1.72</v>
      </c>
      <c r="H93" s="55"/>
      <c r="I93" s="55">
        <v>6.8</v>
      </c>
      <c r="J93" s="56"/>
      <c r="K93" s="31"/>
      <c r="L93" s="31"/>
      <c r="M93" s="31"/>
      <c r="N93" s="33"/>
    </row>
    <row r="94" spans="2:14" x14ac:dyDescent="0.2">
      <c r="B94" s="57" t="s">
        <v>178</v>
      </c>
      <c r="C94" s="57"/>
      <c r="D94" s="57"/>
      <c r="E94" s="57"/>
      <c r="F94" s="58">
        <f>SUM(F89:F93)</f>
        <v>15449.01</v>
      </c>
      <c r="G94" s="58">
        <f>SUM(G89:G93)</f>
        <v>10.39</v>
      </c>
      <c r="H94" s="58"/>
      <c r="I94" s="58"/>
      <c r="J94" s="59"/>
      <c r="K94" s="31"/>
      <c r="L94" s="31"/>
      <c r="M94" s="31"/>
      <c r="N94" s="33"/>
    </row>
    <row r="95" spans="2:14" x14ac:dyDescent="0.2">
      <c r="B95" s="48" t="s">
        <v>212</v>
      </c>
      <c r="C95" s="23"/>
      <c r="D95" s="23"/>
      <c r="E95" s="23"/>
      <c r="F95" s="24"/>
      <c r="G95" s="24"/>
      <c r="H95" s="24"/>
      <c r="I95" s="24"/>
      <c r="J95" s="27"/>
      <c r="K95" s="31"/>
      <c r="L95" s="31"/>
      <c r="M95" s="31"/>
      <c r="N95" s="33"/>
    </row>
    <row r="96" spans="2:14" x14ac:dyDescent="0.2">
      <c r="B96" s="23" t="s">
        <v>212</v>
      </c>
      <c r="C96" s="23"/>
      <c r="D96" s="23"/>
      <c r="E96" s="23"/>
      <c r="F96" s="24">
        <v>7466.17</v>
      </c>
      <c r="G96" s="24">
        <v>5.0199999999999996</v>
      </c>
      <c r="H96" s="24"/>
      <c r="I96" s="24"/>
      <c r="J96" s="27"/>
      <c r="K96" s="31"/>
      <c r="L96" s="31"/>
      <c r="M96" s="31"/>
      <c r="N96" s="33"/>
    </row>
    <row r="97" spans="2:14" x14ac:dyDescent="0.2">
      <c r="B97" s="36" t="s">
        <v>177</v>
      </c>
      <c r="C97" s="36"/>
      <c r="D97" s="36"/>
      <c r="E97" s="36"/>
      <c r="F97" s="37">
        <f>SUM(F95:F96)</f>
        <v>7466.17</v>
      </c>
      <c r="G97" s="37">
        <f>SUM(G95:G96)</f>
        <v>5.0199999999999996</v>
      </c>
      <c r="H97" s="49"/>
      <c r="I97" s="49"/>
      <c r="J97" s="40"/>
      <c r="K97" s="31"/>
      <c r="L97" s="31"/>
      <c r="M97" s="31"/>
      <c r="N97" s="33"/>
    </row>
    <row r="98" spans="2:14" x14ac:dyDescent="0.2">
      <c r="B98" s="60" t="s">
        <v>178</v>
      </c>
      <c r="C98" s="60"/>
      <c r="D98" s="60"/>
      <c r="E98" s="60"/>
      <c r="F98" s="52">
        <f>F97</f>
        <v>7466.17</v>
      </c>
      <c r="G98" s="52">
        <f>G97</f>
        <v>5.0199999999999996</v>
      </c>
      <c r="H98" s="52"/>
      <c r="I98" s="52"/>
      <c r="J98" s="52"/>
      <c r="K98" s="31"/>
      <c r="L98" s="31"/>
      <c r="M98" s="31"/>
      <c r="N98" s="33"/>
    </row>
    <row r="99" spans="2:14" x14ac:dyDescent="0.2">
      <c r="B99" s="61" t="s">
        <v>213</v>
      </c>
      <c r="C99" s="61"/>
      <c r="D99" s="61"/>
      <c r="E99" s="61"/>
      <c r="F99" s="62">
        <v>227.40725</v>
      </c>
      <c r="G99" s="62">
        <f>F99/F101*100</f>
        <v>0.15289229860863701</v>
      </c>
      <c r="H99" s="63"/>
      <c r="I99" s="64"/>
      <c r="J99" s="62"/>
      <c r="K99" s="31"/>
      <c r="L99" s="31"/>
      <c r="M99" s="31"/>
      <c r="N99" s="33"/>
    </row>
    <row r="100" spans="2:14" x14ac:dyDescent="0.2">
      <c r="B100" s="65" t="s">
        <v>214</v>
      </c>
      <c r="C100" s="65"/>
      <c r="D100" s="65"/>
      <c r="E100" s="65"/>
      <c r="F100" s="59">
        <f>F101-(+F71+F80+F87+F94+F98+F99)</f>
        <v>1749.242750000034</v>
      </c>
      <c r="G100" s="59">
        <f>G101-(+G71+G80+G87+G94+G98+G99)</f>
        <v>1.1571077013913396</v>
      </c>
      <c r="H100" s="59"/>
      <c r="I100" s="59"/>
      <c r="J100" s="59"/>
      <c r="K100" s="31"/>
      <c r="L100" s="31"/>
      <c r="M100" s="31"/>
      <c r="N100" s="33"/>
    </row>
    <row r="101" spans="2:14" x14ac:dyDescent="0.2">
      <c r="B101" s="65" t="s">
        <v>215</v>
      </c>
      <c r="C101" s="65"/>
      <c r="D101" s="65"/>
      <c r="E101" s="65"/>
      <c r="F101" s="59">
        <v>148736.89000000001</v>
      </c>
      <c r="G101" s="59">
        <v>100</v>
      </c>
      <c r="H101" s="59"/>
      <c r="I101" s="59"/>
      <c r="J101" s="59"/>
      <c r="K101" s="31"/>
      <c r="L101" s="31"/>
      <c r="M101" s="31"/>
      <c r="N101" s="33"/>
    </row>
    <row r="102" spans="2:14" x14ac:dyDescent="0.2">
      <c r="J102" s="3"/>
      <c r="K102" s="31"/>
      <c r="L102" s="31"/>
      <c r="M102" s="31"/>
      <c r="N102" s="33"/>
    </row>
    <row r="103" spans="2:14" x14ac:dyDescent="0.2">
      <c r="B103" s="66" t="s">
        <v>216</v>
      </c>
      <c r="J103" s="3"/>
      <c r="K103" s="31"/>
      <c r="L103" s="31"/>
      <c r="M103" s="31"/>
      <c r="N103" s="33"/>
    </row>
    <row r="104" spans="2:14" ht="12.75" thickBot="1" x14ac:dyDescent="0.25">
      <c r="J104" s="3"/>
      <c r="K104" s="31"/>
      <c r="L104" s="31"/>
      <c r="M104" s="31"/>
      <c r="N104" s="33"/>
    </row>
    <row r="105" spans="2:14" ht="13.5" thickTop="1" thickBot="1" x14ac:dyDescent="0.25">
      <c r="B105" s="67" t="s">
        <v>217</v>
      </c>
      <c r="C105" s="68">
        <v>3.109</v>
      </c>
      <c r="J105" s="3"/>
      <c r="K105" s="31"/>
      <c r="L105" s="31"/>
      <c r="M105" s="31"/>
      <c r="N105" s="33"/>
    </row>
    <row r="106" spans="2:14" ht="13.5" thickTop="1" thickBot="1" x14ac:dyDescent="0.25">
      <c r="J106" s="3"/>
      <c r="K106" s="31"/>
      <c r="L106" s="31"/>
      <c r="M106" s="31"/>
      <c r="N106" s="33"/>
    </row>
    <row r="107" spans="2:14" ht="13.5" thickTop="1" thickBot="1" x14ac:dyDescent="0.25">
      <c r="B107" s="67" t="s">
        <v>218</v>
      </c>
      <c r="C107" s="69">
        <v>7.2300000000000003E-2</v>
      </c>
      <c r="J107" s="3"/>
      <c r="K107" s="31"/>
      <c r="L107" s="31"/>
      <c r="M107" s="31"/>
      <c r="N107" s="33"/>
    </row>
    <row r="108" spans="2:14" ht="13.5" thickTop="1" thickBot="1" x14ac:dyDescent="0.25">
      <c r="J108" s="3"/>
      <c r="K108" s="31"/>
      <c r="L108" s="31"/>
      <c r="M108" s="31"/>
      <c r="N108" s="33"/>
    </row>
    <row r="109" spans="2:14" ht="13.5" thickTop="1" thickBot="1" x14ac:dyDescent="0.25">
      <c r="B109" s="67" t="s">
        <v>219</v>
      </c>
      <c r="C109" s="68">
        <v>3.2616000000000001</v>
      </c>
      <c r="J109" s="3"/>
      <c r="K109" s="31"/>
      <c r="L109" s="31"/>
      <c r="M109" s="31"/>
      <c r="N109" s="33"/>
    </row>
    <row r="110" spans="2:14" ht="12.75" thickTop="1" x14ac:dyDescent="0.2">
      <c r="J110" s="3"/>
      <c r="K110" s="31"/>
      <c r="L110" s="31"/>
      <c r="M110" s="31"/>
      <c r="N110" s="33"/>
    </row>
    <row r="111" spans="2:14" x14ac:dyDescent="0.2">
      <c r="B111" s="66" t="s">
        <v>220</v>
      </c>
      <c r="K111" s="33"/>
      <c r="L111" s="33"/>
    </row>
    <row r="112" spans="2:14" x14ac:dyDescent="0.2">
      <c r="B112" s="4" t="s">
        <v>221</v>
      </c>
      <c r="K112" s="33"/>
      <c r="L112" s="33"/>
    </row>
    <row r="113" spans="1:14" x14ac:dyDescent="0.2">
      <c r="B113" s="4" t="s">
        <v>222</v>
      </c>
    </row>
    <row r="114" spans="1:14" x14ac:dyDescent="0.2">
      <c r="B114" s="66" t="s">
        <v>223</v>
      </c>
      <c r="C114" s="66"/>
      <c r="D114" s="70" t="str">
        <f>[1]MN!D88</f>
        <v>As on March,31 2024</v>
      </c>
      <c r="E114" s="70" t="str">
        <f>[1]MN!E88</f>
        <v>As on September,30 2024</v>
      </c>
    </row>
    <row r="115" spans="1:14" x14ac:dyDescent="0.2">
      <c r="A115" s="71">
        <v>152690</v>
      </c>
      <c r="B115" s="4" t="s">
        <v>224</v>
      </c>
      <c r="D115" s="72" t="s">
        <v>225</v>
      </c>
      <c r="E115" s="73">
        <v>10.43</v>
      </c>
    </row>
    <row r="116" spans="1:14" x14ac:dyDescent="0.2">
      <c r="A116" s="71">
        <v>152691</v>
      </c>
      <c r="B116" s="4" t="s">
        <v>226</v>
      </c>
      <c r="D116" s="72" t="s">
        <v>225</v>
      </c>
      <c r="E116" s="73">
        <v>10.43</v>
      </c>
    </row>
    <row r="117" spans="1:14" x14ac:dyDescent="0.2">
      <c r="A117" s="71">
        <v>152688</v>
      </c>
      <c r="B117" s="4" t="s">
        <v>227</v>
      </c>
      <c r="D117" s="72" t="s">
        <v>225</v>
      </c>
      <c r="E117" s="73">
        <v>10.46</v>
      </c>
    </row>
    <row r="118" spans="1:14" x14ac:dyDescent="0.2">
      <c r="A118" s="71">
        <v>152689</v>
      </c>
      <c r="B118" s="4" t="s">
        <v>228</v>
      </c>
      <c r="D118" s="72" t="s">
        <v>225</v>
      </c>
      <c r="E118" s="73">
        <v>10.46</v>
      </c>
    </row>
    <row r="120" spans="1:14" x14ac:dyDescent="0.2">
      <c r="B120" s="4" t="s">
        <v>229</v>
      </c>
      <c r="D120" s="70"/>
      <c r="E120" s="70"/>
    </row>
    <row r="121" spans="1:14" s="3" customFormat="1" x14ac:dyDescent="0.2">
      <c r="A121" s="4"/>
      <c r="B121" s="4" t="s">
        <v>230</v>
      </c>
      <c r="C121" s="4"/>
      <c r="D121" s="4"/>
      <c r="E121" s="4"/>
      <c r="J121" s="4"/>
      <c r="K121" s="4"/>
      <c r="L121" s="4"/>
      <c r="M121" s="4"/>
      <c r="N121" s="4"/>
    </row>
    <row r="122" spans="1:14" s="3" customFormat="1" x14ac:dyDescent="0.2">
      <c r="A122" s="4"/>
      <c r="B122" s="4" t="s">
        <v>231</v>
      </c>
      <c r="C122" s="4"/>
      <c r="D122" s="4"/>
      <c r="E122" s="4"/>
      <c r="J122" s="4"/>
      <c r="K122" s="4"/>
      <c r="L122" s="4"/>
      <c r="M122" s="4"/>
      <c r="N122" s="4"/>
    </row>
    <row r="123" spans="1:14" s="3" customFormat="1" x14ac:dyDescent="0.2">
      <c r="A123" s="4"/>
      <c r="B123" s="4" t="s">
        <v>232</v>
      </c>
      <c r="C123" s="4"/>
      <c r="D123" s="4"/>
      <c r="E123" s="4"/>
      <c r="J123" s="4"/>
      <c r="K123" s="4"/>
      <c r="L123" s="4"/>
      <c r="M123" s="4"/>
      <c r="N123" s="4"/>
    </row>
    <row r="124" spans="1:14" x14ac:dyDescent="0.2">
      <c r="B124" s="74" t="s">
        <v>233</v>
      </c>
    </row>
    <row r="125" spans="1:14" customFormat="1" ht="15" x14ac:dyDescent="0.25"/>
    <row r="126" spans="1:14" ht="15" x14ac:dyDescent="0.25">
      <c r="B126" s="75" t="s">
        <v>234</v>
      </c>
      <c r="C126" s="75"/>
      <c r="D126" s="75"/>
      <c r="E126" s="75"/>
      <c r="F126" s="75"/>
    </row>
    <row r="127" spans="1:14" ht="15" x14ac:dyDescent="0.25">
      <c r="B127" s="75"/>
      <c r="C127" s="75"/>
      <c r="D127" s="75"/>
      <c r="E127" s="75"/>
      <c r="F127" s="75"/>
    </row>
    <row r="128" spans="1:14" ht="45" x14ac:dyDescent="0.2">
      <c r="B128" s="76" t="s">
        <v>235</v>
      </c>
      <c r="C128" s="77" t="s">
        <v>236</v>
      </c>
      <c r="D128" s="77" t="s">
        <v>237</v>
      </c>
      <c r="E128" s="78" t="s">
        <v>238</v>
      </c>
      <c r="F128" s="78" t="s">
        <v>239</v>
      </c>
    </row>
    <row r="129" spans="2:6" ht="15" x14ac:dyDescent="0.2">
      <c r="B129" s="79" t="s">
        <v>48</v>
      </c>
      <c r="C129" s="80" t="s">
        <v>240</v>
      </c>
      <c r="D129" s="81">
        <v>1252.4367669999999</v>
      </c>
      <c r="E129" s="82">
        <v>1242.5</v>
      </c>
      <c r="F129" s="82">
        <v>165.42044999999999</v>
      </c>
    </row>
    <row r="130" spans="2:6" ht="15" x14ac:dyDescent="0.2">
      <c r="B130" s="79" t="s">
        <v>89</v>
      </c>
      <c r="C130" s="80" t="s">
        <v>240</v>
      </c>
      <c r="D130" s="81">
        <v>288.89853399999998</v>
      </c>
      <c r="E130" s="82">
        <v>286.75</v>
      </c>
      <c r="F130" s="82">
        <v>132.25913062500001</v>
      </c>
    </row>
    <row r="131" spans="2:6" ht="15" x14ac:dyDescent="0.2">
      <c r="B131" s="79" t="s">
        <v>111</v>
      </c>
      <c r="C131" s="80" t="s">
        <v>240</v>
      </c>
      <c r="D131" s="81">
        <v>341.29552000000001</v>
      </c>
      <c r="E131" s="82">
        <v>372.05</v>
      </c>
      <c r="F131" s="82">
        <v>222.64007149999998</v>
      </c>
    </row>
    <row r="132" spans="2:6" ht="15" x14ac:dyDescent="0.2">
      <c r="B132" s="79" t="s">
        <v>28</v>
      </c>
      <c r="C132" s="80" t="s">
        <v>240</v>
      </c>
      <c r="D132" s="81">
        <v>1760.0470379999999</v>
      </c>
      <c r="E132" s="82">
        <v>1724.15</v>
      </c>
      <c r="F132" s="82">
        <v>63.507240000000003</v>
      </c>
    </row>
    <row r="133" spans="2:6" ht="15" x14ac:dyDescent="0.2">
      <c r="B133" s="79" t="s">
        <v>73</v>
      </c>
      <c r="C133" s="80" t="s">
        <v>240</v>
      </c>
      <c r="D133" s="81">
        <v>1656.0740519999999</v>
      </c>
      <c r="E133" s="82">
        <v>1668.1</v>
      </c>
      <c r="F133" s="82">
        <v>152.61964574999999</v>
      </c>
    </row>
    <row r="134" spans="2:6" ht="15" x14ac:dyDescent="0.2">
      <c r="B134" s="79" t="s">
        <v>57</v>
      </c>
      <c r="C134" s="80" t="s">
        <v>240</v>
      </c>
      <c r="D134" s="81">
        <v>504.63529199999999</v>
      </c>
      <c r="E134" s="82">
        <v>513.1</v>
      </c>
      <c r="F134" s="82">
        <v>117.71200349999999</v>
      </c>
    </row>
    <row r="135" spans="2:6" ht="15" x14ac:dyDescent="0.2">
      <c r="B135" s="79" t="s">
        <v>81</v>
      </c>
      <c r="C135" s="80" t="s">
        <v>240</v>
      </c>
      <c r="D135" s="81">
        <v>446.41368199999999</v>
      </c>
      <c r="E135" s="82">
        <v>419.85</v>
      </c>
      <c r="F135" s="82">
        <v>99.749231999999992</v>
      </c>
    </row>
    <row r="136" spans="2:6" ht="15" x14ac:dyDescent="0.2">
      <c r="B136" s="79" t="s">
        <v>20</v>
      </c>
      <c r="C136" s="80" t="s">
        <v>240</v>
      </c>
      <c r="D136" s="81">
        <v>1779.7302</v>
      </c>
      <c r="E136" s="82">
        <v>1746.3</v>
      </c>
      <c r="F136" s="82">
        <v>164.50486800000002</v>
      </c>
    </row>
    <row r="137" spans="2:6" ht="15" x14ac:dyDescent="0.2">
      <c r="B137" s="79" t="s">
        <v>60</v>
      </c>
      <c r="C137" s="80" t="s">
        <v>240</v>
      </c>
      <c r="D137" s="81">
        <v>703.54127900000003</v>
      </c>
      <c r="E137" s="82">
        <v>760.3</v>
      </c>
      <c r="F137" s="82">
        <v>185.08550199999999</v>
      </c>
    </row>
    <row r="138" spans="2:6" ht="15" x14ac:dyDescent="0.2">
      <c r="B138" s="79" t="s">
        <v>53</v>
      </c>
      <c r="C138" s="80" t="s">
        <v>240</v>
      </c>
      <c r="D138" s="81">
        <v>2250.1153850000001</v>
      </c>
      <c r="E138" s="82">
        <v>2187.1999999999998</v>
      </c>
      <c r="F138" s="82">
        <v>51.632392500000002</v>
      </c>
    </row>
    <row r="139" spans="2:6" ht="15" x14ac:dyDescent="0.2">
      <c r="B139" s="79" t="s">
        <v>22</v>
      </c>
      <c r="C139" s="80" t="s">
        <v>240</v>
      </c>
      <c r="D139" s="81">
        <v>1886.7148649999999</v>
      </c>
      <c r="E139" s="82">
        <v>1873.9</v>
      </c>
      <c r="F139" s="82">
        <v>50.072581</v>
      </c>
    </row>
    <row r="140" spans="2:6" ht="15" x14ac:dyDescent="0.2">
      <c r="B140" s="79" t="s">
        <v>68</v>
      </c>
      <c r="C140" s="80" t="s">
        <v>240</v>
      </c>
      <c r="D140" s="81">
        <v>4926.1009800000002</v>
      </c>
      <c r="E140" s="82">
        <v>4826.75</v>
      </c>
      <c r="F140" s="82">
        <v>137.3120385</v>
      </c>
    </row>
    <row r="141" spans="2:6" ht="15" x14ac:dyDescent="0.2">
      <c r="B141" s="79" t="s">
        <v>45</v>
      </c>
      <c r="C141" s="80" t="s">
        <v>240</v>
      </c>
      <c r="D141" s="81">
        <v>519.68724299999997</v>
      </c>
      <c r="E141" s="82">
        <v>522.45000000000005</v>
      </c>
      <c r="F141" s="82">
        <v>157.593592</v>
      </c>
    </row>
    <row r="142" spans="2:6" ht="15" x14ac:dyDescent="0.2">
      <c r="B142" s="79" t="s">
        <v>25</v>
      </c>
      <c r="C142" s="80" t="s">
        <v>240</v>
      </c>
      <c r="D142" s="81">
        <v>3827.9717529999998</v>
      </c>
      <c r="E142" s="82">
        <v>3705.3</v>
      </c>
      <c r="F142" s="82">
        <v>152.10379800000001</v>
      </c>
    </row>
    <row r="143" spans="2:6" ht="15" x14ac:dyDescent="0.2">
      <c r="B143" s="79" t="s">
        <v>63</v>
      </c>
      <c r="C143" s="80" t="s">
        <v>240</v>
      </c>
      <c r="D143" s="81">
        <v>3079.6411119999998</v>
      </c>
      <c r="E143" s="82">
        <v>3120.75</v>
      </c>
      <c r="F143" s="82">
        <v>156.21991787499999</v>
      </c>
    </row>
    <row r="144" spans="2:6" ht="15" x14ac:dyDescent="0.2">
      <c r="B144" s="79" t="s">
        <v>37</v>
      </c>
      <c r="C144" s="80" t="s">
        <v>240</v>
      </c>
      <c r="D144" s="81">
        <v>431.60330800000003</v>
      </c>
      <c r="E144" s="82">
        <v>445.75</v>
      </c>
      <c r="F144" s="82">
        <v>118.4663025</v>
      </c>
    </row>
    <row r="145" spans="2:6" ht="15" x14ac:dyDescent="0.2">
      <c r="B145" s="79" t="s">
        <v>92</v>
      </c>
      <c r="C145" s="80" t="s">
        <v>240</v>
      </c>
      <c r="D145" s="81">
        <v>297.867233</v>
      </c>
      <c r="E145" s="82">
        <v>300.25</v>
      </c>
      <c r="F145" s="82">
        <v>117.61985812499999</v>
      </c>
    </row>
    <row r="146" spans="2:6" ht="15" x14ac:dyDescent="0.2">
      <c r="B146" s="79" t="s">
        <v>31</v>
      </c>
      <c r="C146" s="80" t="s">
        <v>240</v>
      </c>
      <c r="D146" s="81">
        <v>3006.7044460000002</v>
      </c>
      <c r="E146" s="82">
        <v>2977.2</v>
      </c>
      <c r="F146" s="82">
        <v>151.94598999999999</v>
      </c>
    </row>
    <row r="147" spans="2:6" ht="15" x14ac:dyDescent="0.2">
      <c r="B147" s="79" t="s">
        <v>71</v>
      </c>
      <c r="C147" s="80" t="s">
        <v>240</v>
      </c>
      <c r="D147" s="81">
        <v>1897.619985</v>
      </c>
      <c r="E147" s="82">
        <v>1859.2</v>
      </c>
      <c r="F147" s="82">
        <v>50.2032375</v>
      </c>
    </row>
    <row r="148" spans="2:6" ht="15" x14ac:dyDescent="0.2">
      <c r="B148" s="79" t="s">
        <v>34</v>
      </c>
      <c r="C148" s="80" t="s">
        <v>240</v>
      </c>
      <c r="D148" s="81">
        <v>802.21066699999994</v>
      </c>
      <c r="E148" s="82">
        <v>792.7</v>
      </c>
      <c r="F148" s="82">
        <v>83.717296875000002</v>
      </c>
    </row>
    <row r="149" spans="2:6" ht="15" x14ac:dyDescent="0.2">
      <c r="B149" s="79" t="s">
        <v>50</v>
      </c>
      <c r="C149" s="80" t="s">
        <v>240</v>
      </c>
      <c r="D149" s="81">
        <v>2875.7738690000001</v>
      </c>
      <c r="E149" s="82">
        <v>2864.6</v>
      </c>
      <c r="F149" s="82">
        <v>161.40439699999999</v>
      </c>
    </row>
    <row r="150" spans="2:6" ht="15" x14ac:dyDescent="0.2">
      <c r="B150" s="83"/>
      <c r="C150" s="84"/>
      <c r="D150" s="85"/>
      <c r="E150" s="86"/>
      <c r="F150" s="87"/>
    </row>
    <row r="151" spans="2:6" ht="15" x14ac:dyDescent="0.2">
      <c r="B151" s="88" t="s">
        <v>241</v>
      </c>
      <c r="C151" s="84"/>
      <c r="D151" s="85"/>
      <c r="E151" s="86"/>
      <c r="F151" s="87"/>
    </row>
    <row r="152" spans="2:6" ht="15" x14ac:dyDescent="0.2">
      <c r="B152" s="88" t="s">
        <v>242</v>
      </c>
      <c r="C152" s="84"/>
      <c r="D152" s="85"/>
      <c r="E152" s="86"/>
      <c r="F152" s="87"/>
    </row>
    <row r="153" spans="2:6" ht="15" x14ac:dyDescent="0.25">
      <c r="B153" s="89" t="s">
        <v>243</v>
      </c>
      <c r="C153" s="84"/>
      <c r="D153" s="85"/>
      <c r="E153" s="86"/>
      <c r="F153" s="87"/>
    </row>
    <row r="154" spans="2:6" ht="15" x14ac:dyDescent="0.25">
      <c r="B154" s="89"/>
      <c r="C154" s="84"/>
      <c r="D154" s="85"/>
      <c r="E154" s="86"/>
      <c r="F154" s="87"/>
    </row>
    <row r="155" spans="2:6" x14ac:dyDescent="0.2">
      <c r="B155" s="90" t="s">
        <v>244</v>
      </c>
      <c r="C155" s="90" t="s">
        <v>245</v>
      </c>
      <c r="D155" s="90" t="s">
        <v>246</v>
      </c>
      <c r="E155" s="91" t="s">
        <v>247</v>
      </c>
      <c r="F155" s="91" t="s">
        <v>248</v>
      </c>
    </row>
    <row r="156" spans="2:6" ht="33.75" customHeight="1" x14ac:dyDescent="0.2">
      <c r="B156" s="92"/>
      <c r="C156" s="92"/>
      <c r="D156" s="92"/>
      <c r="E156" s="93"/>
      <c r="F156" s="93"/>
    </row>
    <row r="157" spans="2:6" ht="15" x14ac:dyDescent="0.2">
      <c r="B157" s="94" t="s">
        <v>249</v>
      </c>
      <c r="C157" s="95">
        <v>1807</v>
      </c>
      <c r="D157" s="94" t="s">
        <v>249</v>
      </c>
      <c r="E157" s="96">
        <v>14666.634366399998</v>
      </c>
      <c r="F157" s="97">
        <v>-218.76149569999995</v>
      </c>
    </row>
  </sheetData>
  <mergeCells count="9">
    <mergeCell ref="B1:I1"/>
    <mergeCell ref="L5:L12"/>
    <mergeCell ref="M5:M12"/>
    <mergeCell ref="N5:N12"/>
    <mergeCell ref="B155:B156"/>
    <mergeCell ref="C155:C156"/>
    <mergeCell ref="D155:D156"/>
    <mergeCell ref="E155:E156"/>
    <mergeCell ref="F155:F156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16:26:54</KDate>
  <Classification>Public</Classification>
  <Subclassification/>
  <HostName>MUMCMP00915</HostName>
  <Domain_User>CANARAROBECOMF/396</Domain_User>
  <IPAdd>192.9.198.198</IPAdd>
  <FilePath>Book14</FilePath>
  <KID>A4BB6D0D6391638640016147334413</KID>
  <UniqueName/>
  <Suggested/>
  <Justification/>
</Klassify>
</file>

<file path=customXml/itemProps1.xml><?xml version="1.0" encoding="utf-8"?>
<ds:datastoreItem xmlns:ds="http://schemas.openxmlformats.org/officeDocument/2006/customXml" ds:itemID="{9DC00F87-BD80-4CDA-9A35-83114C59D1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2024-10-08T10:56:49Z</dcterms:created>
  <dcterms:modified xsi:type="dcterms:W3CDTF">2024-10-08T10:56:54Z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A4BB6D0D6391638640016147334413</vt:lpwstr>
  </property>
</Properties>
</file>