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Sep 24\Half Yearly\"/>
    </mc:Choice>
  </mc:AlternateContent>
  <xr:revisionPtr revIDLastSave="0" documentId="8_{807A8BE3-1924-4622-82AA-9E3758E28FC6}" xr6:coauthVersionLast="47" xr6:coauthVersionMax="47" xr10:uidLastSave="{00000000-0000-0000-0000-000000000000}"/>
  <bookViews>
    <workbookView xWindow="-120" yWindow="-120" windowWidth="20730" windowHeight="11160" xr2:uid="{AC0BA122-E113-4EFA-804F-A155FC7303FF}"/>
  </bookViews>
  <sheets>
    <sheet name="LI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5" i="1" l="1"/>
  <c r="D65" i="1"/>
  <c r="G47" i="1"/>
  <c r="G46" i="1"/>
  <c r="F46" i="1"/>
  <c r="F47" i="1" s="1"/>
  <c r="G43" i="1"/>
  <c r="F43" i="1"/>
  <c r="G39" i="1"/>
  <c r="F39" i="1"/>
  <c r="G35" i="1"/>
  <c r="F35" i="1"/>
  <c r="G21" i="1"/>
  <c r="G40" i="1" s="1"/>
  <c r="G48" i="1" s="1"/>
  <c r="F21" i="1"/>
  <c r="F40" i="1" s="1"/>
  <c r="F48" i="1" s="1"/>
</calcChain>
</file>

<file path=xl/sharedStrings.xml><?xml version="1.0" encoding="utf-8"?>
<sst xmlns="http://schemas.openxmlformats.org/spreadsheetml/2006/main" count="158" uniqueCount="121">
  <si>
    <t>CANARA ROBECO LIQUID FUND</t>
  </si>
  <si>
    <t>Half Yearly Portfolio Statement as on September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</si>
  <si>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</si>
  <si>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</si>
  <si>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</si>
  <si>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</si>
  <si>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</si>
  <si>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</si>
  <si>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</si>
  <si>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September'24</t>
  </si>
  <si>
    <t>Benchmark Risk-o-meter Level- September'24</t>
  </si>
  <si>
    <t>Scheme Risk-o-meter Level- August'24</t>
  </si>
  <si>
    <t>Potential Risk Class (PRC) Matrix</t>
  </si>
  <si>
    <t>Money Market Instruments</t>
  </si>
  <si>
    <t>Credit Risk →</t>
  </si>
  <si>
    <t>Relatively Low (Class A)</t>
  </si>
  <si>
    <t>Moderate (Class B)</t>
  </si>
  <si>
    <t>Relatively High (Class C)</t>
  </si>
  <si>
    <t>Certificate of Deposit</t>
  </si>
  <si>
    <t>Interest Rate Risk ↓</t>
  </si>
  <si>
    <t>Bank of India (04/12/2024) ** #</t>
  </si>
  <si>
    <t>INE084A16CO1</t>
  </si>
  <si>
    <t>CRISIL A1+</t>
  </si>
  <si>
    <t>Relatively Low (Class I)</t>
  </si>
  <si>
    <t>A-I</t>
  </si>
  <si>
    <t>State Bank Of India (12/12/2024) ** #</t>
  </si>
  <si>
    <t>INE062A16523</t>
  </si>
  <si>
    <t>Small Industries Development Bank of India (18/12/2024) ** #</t>
  </si>
  <si>
    <t>INE556F16AN3</t>
  </si>
  <si>
    <t>CARE A1+</t>
  </si>
  <si>
    <t>Moderate 
(Class II)</t>
  </si>
  <si>
    <t>Indian Bank (05/12/2024) ** #</t>
  </si>
  <si>
    <t>INE562A16NI5</t>
  </si>
  <si>
    <t>HDFC Bank Ltd (12/12/2024) ** #</t>
  </si>
  <si>
    <t>INE040A16FL2</t>
  </si>
  <si>
    <t>Relatively High (Class III)</t>
  </si>
  <si>
    <t>Indian Bank (18/11/2024) ** #</t>
  </si>
  <si>
    <t>INE562A16NG9</t>
  </si>
  <si>
    <t>Punjab National Bank (21/11/2024) ** #</t>
  </si>
  <si>
    <t>INE160A16PP8</t>
  </si>
  <si>
    <t>Benchmark: CRISIL Liquid Debt A-I Index</t>
  </si>
  <si>
    <t>HDFC Bank Ltd (21/11/2024) ** #</t>
  </si>
  <si>
    <t>INE040A16FI8</t>
  </si>
  <si>
    <t>Axis Bank Ltd (29/11/2024) ** #</t>
  </si>
  <si>
    <t>INE238AD6579</t>
  </si>
  <si>
    <t>Punjab National Bank (05/12/2024) ** #</t>
  </si>
  <si>
    <t>INE160A16OF2</t>
  </si>
  <si>
    <t>ICICI Bank Ltd (06/12/2024) ** #</t>
  </si>
  <si>
    <t>INE090AD6105</t>
  </si>
  <si>
    <t>ICRA A1+</t>
  </si>
  <si>
    <t>State Bank Of India (04/12/2024) ** #</t>
  </si>
  <si>
    <t>INE062A16515</t>
  </si>
  <si>
    <t>Axis Bank Ltd (28/11/2024) #</t>
  </si>
  <si>
    <t>INE238AD6587</t>
  </si>
  <si>
    <t>HDFC Bank Ltd (06/12/2024) #</t>
  </si>
  <si>
    <t>INE040A16EH3</t>
  </si>
  <si>
    <t>Sub Total</t>
  </si>
  <si>
    <t>Commercial Paper</t>
  </si>
  <si>
    <t>Bajaj Finance Ltd (26/11/2024) **</t>
  </si>
  <si>
    <t>INE296A14YZ6</t>
  </si>
  <si>
    <t>HDFC Securities Ltd (20/11/2024) **</t>
  </si>
  <si>
    <t>INE700G14LJ5</t>
  </si>
  <si>
    <t>Tata Capital Ltd (25/11/2024) **</t>
  </si>
  <si>
    <t>INE976I14OM5</t>
  </si>
  <si>
    <t>Reliance Jio Infocomm Ltd (06/12/2024) **</t>
  </si>
  <si>
    <t>INE110L14SK0</t>
  </si>
  <si>
    <t>Export-Import Bank Of India (23/12/2024) **</t>
  </si>
  <si>
    <t>INE514E14SE1</t>
  </si>
  <si>
    <t>HDFC Securities Ltd (12/11/2024) **</t>
  </si>
  <si>
    <t>INE700G14LD8</t>
  </si>
  <si>
    <t>HDFC Securities Ltd (18/12/2024) **</t>
  </si>
  <si>
    <t>INE700G14LT4</t>
  </si>
  <si>
    <t>ICICI Securities Ltd (14/11/2024) **</t>
  </si>
  <si>
    <t>INE763G14VK0</t>
  </si>
  <si>
    <t>Kotak Securities Ltd (15/11/2024) **</t>
  </si>
  <si>
    <t>INE028E14ND5</t>
  </si>
  <si>
    <t>ICICI Securities Ltd (02/12/2024) **</t>
  </si>
  <si>
    <t>INE763G14VQ7</t>
  </si>
  <si>
    <t>ICICI Securities Ltd (20/12/2024) **</t>
  </si>
  <si>
    <t>INE763G14SE9</t>
  </si>
  <si>
    <t>ICICI Securities Ltd (06/12/2024) **</t>
  </si>
  <si>
    <t>INE763G14RZ6</t>
  </si>
  <si>
    <t>Treasury Bill</t>
  </si>
  <si>
    <t>364 DTB (03-OCT-2024)</t>
  </si>
  <si>
    <t>IN002023Z299</t>
  </si>
  <si>
    <t xml:space="preserve"> Sovereign</t>
  </si>
  <si>
    <t>182 DTB (11-OCT-2024)</t>
  </si>
  <si>
    <t>IN002024Y027</t>
  </si>
  <si>
    <t>Total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</si>
  <si>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</si>
  <si>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</si>
  <si>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</si>
  <si>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</si>
  <si>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</si>
  <si>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</si>
  <si>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</si>
  <si>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#  Unlisted Security</t>
  </si>
  <si>
    <t>Modified Duration</t>
  </si>
  <si>
    <t>Annualised Portfolio YTM</t>
  </si>
  <si>
    <t>Macaulay Duration</t>
  </si>
  <si>
    <t>Average Maturity Yrs</t>
  </si>
  <si>
    <t>Notes</t>
  </si>
  <si>
    <t>(1) The provision made for Securities classified as below investment grade or default as of September,30 2024 is Rs Nil and its percentage to Net Asset Value is Nil.</t>
  </si>
  <si>
    <t>(2)  Plan/option wise per unit Net Asset Value are as follows:</t>
  </si>
  <si>
    <t xml:space="preserve">      Plan/Option</t>
  </si>
  <si>
    <t xml:space="preserve">      Regular Plan - Growth Option</t>
  </si>
  <si>
    <t xml:space="preserve">      Regular Plan - Daily Idcw (Reinvestment)</t>
  </si>
  <si>
    <t xml:space="preserve">      Regular Plan - Weekly Idcw (Payout/Reinvestment)</t>
  </si>
  <si>
    <t xml:space="preserve">      Regular Plan - Monthly Idcw (Payout/Reinvestment)</t>
  </si>
  <si>
    <t xml:space="preserve">      Liquid Fund -Unclaimed Redemption And Dividend Plan -Direct Growth Option</t>
  </si>
  <si>
    <t xml:space="preserve">      Direct Plan - Growth Option</t>
  </si>
  <si>
    <t xml:space="preserve">      Direct Plan - Idcw (Payout/Reinvestment)</t>
  </si>
  <si>
    <t xml:space="preserve">      Direct Plan - Daily Idcw (Reinvestment)</t>
  </si>
  <si>
    <t xml:space="preserve">      Direct Plan - Weekly Idcw (Payout/Reinvestment)</t>
  </si>
  <si>
    <t xml:space="preserve">      Direct Plan - Monthly Idcw (Payout/Reinvestment)</t>
  </si>
  <si>
    <t>(3) Details of Dividend declared per unit (In Rupees) during the Half Year ended are as follows:</t>
  </si>
  <si>
    <t>Individuals/HUF</t>
  </si>
  <si>
    <t>Others</t>
  </si>
  <si>
    <t>(4) Total outstanding exposure in derivative instruments as on September,30 2024 is Nil.</t>
  </si>
  <si>
    <t>(5) Total Market value of investments in Foreign Securities/American Depositary Receipts/Global Depositary Receipts as at September,30 2024 is Rs. Nil .</t>
  </si>
  <si>
    <t>(6) Details of repo transaction in corporate debt securities for the month ended September,30 2024 is Nil.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</si>
</sst>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0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5" xfId="1" applyFont="1" applyFill="1" applyBorder="1" applyAlignment="1">
      <alignment horizontal="center"/>
    </xf>
    <xf numFmtId="43" fontId="3" fillId="3" borderId="10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3" fontId="3" fillId="3" borderId="0" xfId="1" applyFont="1" applyFill="1"/>
    <xf numFmtId="43" fontId="3" fillId="3" borderId="12" xfId="1" applyFont="1" applyFill="1" applyBorder="1" applyAlignment="1">
      <alignment horizontal="center"/>
    </xf>
    <xf numFmtId="0" fontId="9" fillId="0" borderId="10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center" wrapText="1"/>
    </xf>
    <xf numFmtId="3" fontId="3" fillId="3" borderId="11" xfId="0" applyNumberFormat="1" applyFont="1" applyFill="1" applyBorder="1"/>
    <xf numFmtId="4" fontId="3" fillId="3" borderId="0" xfId="1" applyNumberFormat="1" applyFont="1" applyFill="1"/>
    <xf numFmtId="0" fontId="9" fillId="0" borderId="5" xfId="0" applyFont="1" applyBorder="1" applyAlignment="1">
      <alignment horizontal="left" wrapText="1"/>
    </xf>
    <xf numFmtId="0" fontId="9" fillId="4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9" fillId="0" borderId="13" xfId="0" applyFont="1" applyBorder="1" applyAlignment="1">
      <alignment horizontal="left" wrapText="1"/>
    </xf>
    <xf numFmtId="0" fontId="9" fillId="4" borderId="13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43" fontId="3" fillId="3" borderId="13" xfId="1" applyFont="1" applyFill="1" applyBorder="1" applyAlignment="1">
      <alignment horizontal="center"/>
    </xf>
    <xf numFmtId="0" fontId="9" fillId="3" borderId="0" xfId="0" applyFont="1" applyFill="1"/>
    <xf numFmtId="43" fontId="3" fillId="3" borderId="0" xfId="1" applyFont="1" applyFill="1" applyAlignment="1"/>
    <xf numFmtId="4" fontId="9" fillId="3" borderId="14" xfId="0" applyNumberFormat="1" applyFont="1" applyFill="1" applyBorder="1"/>
    <xf numFmtId="4" fontId="9" fillId="3" borderId="11" xfId="0" applyNumberFormat="1" applyFont="1" applyFill="1" applyBorder="1"/>
    <xf numFmtId="0" fontId="9" fillId="3" borderId="15" xfId="0" applyFont="1" applyFill="1" applyBorder="1"/>
    <xf numFmtId="4" fontId="9" fillId="3" borderId="16" xfId="0" applyNumberFormat="1" applyFont="1" applyFill="1" applyBorder="1"/>
    <xf numFmtId="4" fontId="9" fillId="3" borderId="15" xfId="0" applyNumberFormat="1" applyFont="1" applyFill="1" applyBorder="1"/>
    <xf numFmtId="0" fontId="9" fillId="3" borderId="17" xfId="0" applyFont="1" applyFill="1" applyBorder="1"/>
    <xf numFmtId="4" fontId="9" fillId="3" borderId="17" xfId="0" applyNumberFormat="1" applyFont="1" applyFill="1" applyBorder="1"/>
    <xf numFmtId="0" fontId="3" fillId="3" borderId="18" xfId="0" applyFont="1" applyFill="1" applyBorder="1"/>
    <xf numFmtId="3" fontId="3" fillId="3" borderId="18" xfId="0" applyNumberFormat="1" applyFont="1" applyFill="1" applyBorder="1"/>
    <xf numFmtId="4" fontId="3" fillId="3" borderId="18" xfId="0" applyNumberFormat="1" applyFont="1" applyFill="1" applyBorder="1"/>
    <xf numFmtId="0" fontId="9" fillId="3" borderId="14" xfId="0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10" fillId="5" borderId="20" xfId="0" applyFont="1" applyFill="1" applyBorder="1"/>
    <xf numFmtId="2" fontId="9" fillId="3" borderId="21" xfId="0" applyNumberFormat="1" applyFont="1" applyFill="1" applyBorder="1"/>
    <xf numFmtId="10" fontId="9" fillId="3" borderId="21" xfId="0" applyNumberFormat="1" applyFont="1" applyFill="1" applyBorder="1"/>
    <xf numFmtId="49" fontId="11" fillId="5" borderId="20" xfId="0" applyNumberFormat="1" applyFont="1" applyFill="1" applyBorder="1"/>
    <xf numFmtId="2" fontId="12" fillId="0" borderId="21" xfId="0" applyNumberFormat="1" applyFont="1" applyBorder="1"/>
    <xf numFmtId="0" fontId="13" fillId="3" borderId="0" xfId="0" applyFont="1" applyFill="1"/>
    <xf numFmtId="4" fontId="9" fillId="3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right"/>
    </xf>
    <xf numFmtId="164" fontId="3" fillId="3" borderId="0" xfId="0" applyNumberFormat="1" applyFont="1" applyFill="1" applyAlignment="1">
      <alignment horizontal="right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59640</xdr:colOff>
      <xdr:row>4</xdr:row>
      <xdr:rowOff>82117</xdr:rowOff>
    </xdr:from>
    <xdr:ext cx="1988235" cy="1337107"/>
    <xdr:pic>
      <xdr:nvPicPr>
        <xdr:cNvPr id="2" name="Picture 1">
          <a:extLst>
            <a:ext uri="{FF2B5EF4-FFF2-40B4-BE49-F238E27FC236}">
              <a16:creationId xmlns:a16="http://schemas.microsoft.com/office/drawing/2014/main" id="{FA6BF686-B186-4A3C-BCA1-7DCF25A62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51490" y="1072717"/>
          <a:ext cx="1988235" cy="1337107"/>
        </a:xfrm>
        <a:prstGeom prst="rect">
          <a:avLst/>
        </a:prstGeom>
      </xdr:spPr>
    </xdr:pic>
    <xdr:clientData/>
  </xdr:oneCellAnchor>
  <xdr:oneCellAnchor>
    <xdr:from>
      <xdr:col>12</xdr:col>
      <xdr:colOff>78690</xdr:colOff>
      <xdr:row>4</xdr:row>
      <xdr:rowOff>63067</xdr:rowOff>
    </xdr:from>
    <xdr:ext cx="1988235" cy="1365683"/>
    <xdr:pic>
      <xdr:nvPicPr>
        <xdr:cNvPr id="3" name="Picture 2">
          <a:extLst>
            <a:ext uri="{FF2B5EF4-FFF2-40B4-BE49-F238E27FC236}">
              <a16:creationId xmlns:a16="http://schemas.microsoft.com/office/drawing/2014/main" id="{9992F792-D1C9-4B46-BB3D-583115986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47290" y="1053667"/>
          <a:ext cx="1988235" cy="1365683"/>
        </a:xfrm>
        <a:prstGeom prst="rect">
          <a:avLst/>
        </a:prstGeom>
      </xdr:spPr>
    </xdr:pic>
    <xdr:clientData/>
  </xdr:oneCellAnchor>
  <xdr:twoCellAnchor editAs="oneCell">
    <xdr:from>
      <xdr:col>11</xdr:col>
      <xdr:colOff>66675</xdr:colOff>
      <xdr:row>4</xdr:row>
      <xdr:rowOff>85727</xdr:rowOff>
    </xdr:from>
    <xdr:to>
      <xdr:col>11</xdr:col>
      <xdr:colOff>2209800</xdr:colOff>
      <xdr:row>10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17EE125-2A70-49A6-85B7-2FE577F57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1076327"/>
          <a:ext cx="2143125" cy="14096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hemangi\data\monthly%20portfolios%20with%20ISIN\FY%202024-25\Sep%2024\Half%20Yearly\CRMF%20HALF%20YEARLY%20PORTFOLIO%20_30SEP2024.xlsx" TargetMode="External"/><Relationship Id="rId1" Type="http://schemas.openxmlformats.org/officeDocument/2006/relationships/externalLinkPath" Target="CRMF%20HALF%20YEARLY%20PORTFOLIO%20_30SEP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"/>
      <sheetName val="DV"/>
      <sheetName val="ET"/>
      <sheetName val="EQ"/>
      <sheetName val="CF"/>
      <sheetName val="LC"/>
      <sheetName val="SC"/>
      <sheetName val="FE"/>
      <sheetName val="VF"/>
      <sheetName val="MD"/>
      <sheetName val="MF"/>
      <sheetName val="MN"/>
      <sheetName val="BA"/>
      <sheetName val="GB"/>
      <sheetName val="DB"/>
      <sheetName val="GL"/>
      <sheetName val="IF"/>
      <sheetName val="FR"/>
      <sheetName val="MI"/>
      <sheetName val="LI"/>
      <sheetName val="TA"/>
      <sheetName val="OF"/>
      <sheetName val="CY"/>
      <sheetName val="MO"/>
      <sheetName val="B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16">
          <cell r="D116" t="str">
            <v>As on March,31 2024</v>
          </cell>
          <cell r="E116" t="str">
            <v>As on September,30 2024</v>
          </cell>
        </row>
      </sheetData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D7A7C-7FA9-4F26-ADF6-BDBBC5C5F697}">
  <dimension ref="A1:R132"/>
  <sheetViews>
    <sheetView tabSelected="1" workbookViewId="0">
      <selection activeCell="B1" sqref="B1:H1"/>
    </sheetView>
  </sheetViews>
  <sheetFormatPr defaultRowHeight="12" x14ac:dyDescent="0.2"/>
  <cols>
    <col min="1" max="1" width="9.140625" style="3"/>
    <col min="2" max="2" width="57.28515625" style="3" bestFit="1" customWidth="1"/>
    <col min="3" max="3" width="13.85546875" style="3" bestFit="1" customWidth="1"/>
    <col min="4" max="4" width="18.28515625" style="3" customWidth="1"/>
    <col min="5" max="5" width="22.28515625" style="3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9.140625" style="3"/>
    <col min="10" max="10" width="5.5703125" style="3" bestFit="1" customWidth="1"/>
    <col min="11" max="11" width="31.5703125" style="3" customWidth="1"/>
    <col min="12" max="12" width="35.5703125" style="3" customWidth="1"/>
    <col min="13" max="13" width="31.42578125" style="3" customWidth="1"/>
    <col min="14" max="16384" width="9.140625" style="3"/>
  </cols>
  <sheetData>
    <row r="1" spans="2:18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8" ht="16.5" thickBot="1" x14ac:dyDescent="0.25">
      <c r="B3" s="4" t="s">
        <v>1</v>
      </c>
      <c r="C3" s="5"/>
      <c r="D3" s="6"/>
      <c r="E3" s="6"/>
      <c r="F3" s="7"/>
      <c r="G3" s="7"/>
    </row>
    <row r="4" spans="2:18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K4" s="13" t="s">
        <v>9</v>
      </c>
      <c r="L4" s="13" t="s">
        <v>10</v>
      </c>
      <c r="M4" s="13" t="s">
        <v>11</v>
      </c>
      <c r="O4" s="14" t="s">
        <v>12</v>
      </c>
      <c r="P4" s="15"/>
      <c r="Q4" s="15"/>
      <c r="R4" s="16"/>
    </row>
    <row r="5" spans="2:18" ht="24" x14ac:dyDescent="0.2">
      <c r="B5" s="17" t="s">
        <v>13</v>
      </c>
      <c r="C5" s="18"/>
      <c r="D5" s="18"/>
      <c r="E5" s="18"/>
      <c r="F5" s="19"/>
      <c r="G5" s="19"/>
      <c r="H5" s="19"/>
      <c r="K5" s="20"/>
      <c r="L5" s="21"/>
      <c r="M5" s="20"/>
      <c r="O5" s="22" t="s">
        <v>14</v>
      </c>
      <c r="P5" s="23" t="s">
        <v>15</v>
      </c>
      <c r="Q5" s="23" t="s">
        <v>16</v>
      </c>
      <c r="R5" s="23" t="s">
        <v>17</v>
      </c>
    </row>
    <row r="6" spans="2:18" ht="36" x14ac:dyDescent="0.2">
      <c r="B6" s="24" t="s">
        <v>18</v>
      </c>
      <c r="C6" s="25"/>
      <c r="D6" s="25"/>
      <c r="E6" s="25"/>
      <c r="F6" s="26"/>
      <c r="G6" s="26"/>
      <c r="H6" s="26"/>
      <c r="J6" s="27"/>
      <c r="K6" s="28"/>
      <c r="L6" s="21"/>
      <c r="M6" s="28"/>
      <c r="O6" s="29" t="s">
        <v>19</v>
      </c>
      <c r="P6" s="30"/>
      <c r="Q6" s="30"/>
      <c r="R6" s="30"/>
    </row>
    <row r="7" spans="2:18" x14ac:dyDescent="0.2">
      <c r="B7" s="25" t="s">
        <v>20</v>
      </c>
      <c r="C7" s="25" t="s">
        <v>21</v>
      </c>
      <c r="D7" s="25" t="s">
        <v>22</v>
      </c>
      <c r="E7" s="31">
        <v>5000</v>
      </c>
      <c r="F7" s="26">
        <v>24688.33</v>
      </c>
      <c r="G7" s="26">
        <v>8.76</v>
      </c>
      <c r="H7" s="26">
        <v>7.2</v>
      </c>
      <c r="J7" s="32"/>
      <c r="K7" s="28"/>
      <c r="L7" s="21"/>
      <c r="M7" s="28"/>
      <c r="O7" s="33" t="s">
        <v>23</v>
      </c>
      <c r="P7" s="34" t="s">
        <v>24</v>
      </c>
      <c r="Q7" s="35"/>
      <c r="R7" s="36"/>
    </row>
    <row r="8" spans="2:18" x14ac:dyDescent="0.2">
      <c r="B8" s="25" t="s">
        <v>25</v>
      </c>
      <c r="C8" s="25" t="s">
        <v>26</v>
      </c>
      <c r="D8" s="25" t="s">
        <v>22</v>
      </c>
      <c r="E8" s="31">
        <v>5000</v>
      </c>
      <c r="F8" s="26">
        <v>24655.65</v>
      </c>
      <c r="G8" s="26">
        <v>8.75</v>
      </c>
      <c r="H8" s="26">
        <v>7.08</v>
      </c>
      <c r="J8" s="32"/>
      <c r="K8" s="28"/>
      <c r="L8" s="21"/>
      <c r="M8" s="28"/>
      <c r="O8" s="37"/>
      <c r="P8" s="38"/>
      <c r="Q8" s="39"/>
      <c r="R8" s="40"/>
    </row>
    <row r="9" spans="2:18" x14ac:dyDescent="0.2">
      <c r="B9" s="25" t="s">
        <v>27</v>
      </c>
      <c r="C9" s="25" t="s">
        <v>28</v>
      </c>
      <c r="D9" s="25" t="s">
        <v>29</v>
      </c>
      <c r="E9" s="31">
        <v>3500</v>
      </c>
      <c r="F9" s="26">
        <v>17236.28</v>
      </c>
      <c r="G9" s="26">
        <v>6.12</v>
      </c>
      <c r="H9" s="26">
        <v>7.16</v>
      </c>
      <c r="J9" s="32"/>
      <c r="K9" s="28"/>
      <c r="L9" s="21"/>
      <c r="M9" s="28"/>
      <c r="O9" s="33" t="s">
        <v>30</v>
      </c>
      <c r="P9" s="36"/>
      <c r="Q9" s="36"/>
      <c r="R9" s="36"/>
    </row>
    <row r="10" spans="2:18" x14ac:dyDescent="0.2">
      <c r="B10" s="25" t="s">
        <v>31</v>
      </c>
      <c r="C10" s="25" t="s">
        <v>32</v>
      </c>
      <c r="D10" s="25" t="s">
        <v>22</v>
      </c>
      <c r="E10" s="31">
        <v>3000</v>
      </c>
      <c r="F10" s="26">
        <v>14809.76</v>
      </c>
      <c r="G10" s="26">
        <v>5.26</v>
      </c>
      <c r="H10" s="26">
        <v>7.21</v>
      </c>
      <c r="J10" s="32"/>
      <c r="K10" s="28"/>
      <c r="L10" s="21"/>
      <c r="M10" s="28"/>
      <c r="O10" s="37"/>
      <c r="P10" s="40"/>
      <c r="Q10" s="40"/>
      <c r="R10" s="40"/>
    </row>
    <row r="11" spans="2:18" x14ac:dyDescent="0.2">
      <c r="B11" s="25" t="s">
        <v>33</v>
      </c>
      <c r="C11" s="25" t="s">
        <v>34</v>
      </c>
      <c r="D11" s="25" t="s">
        <v>29</v>
      </c>
      <c r="E11" s="31">
        <v>3000</v>
      </c>
      <c r="F11" s="26">
        <v>14789.24</v>
      </c>
      <c r="G11" s="26">
        <v>5.25</v>
      </c>
      <c r="H11" s="26">
        <v>7.22</v>
      </c>
      <c r="J11" s="32"/>
      <c r="K11" s="28"/>
      <c r="L11" s="21"/>
      <c r="M11" s="28"/>
      <c r="O11" s="33" t="s">
        <v>35</v>
      </c>
      <c r="P11" s="36"/>
      <c r="Q11" s="36"/>
      <c r="R11" s="36"/>
    </row>
    <row r="12" spans="2:18" x14ac:dyDescent="0.2">
      <c r="B12" s="25" t="s">
        <v>36</v>
      </c>
      <c r="C12" s="25" t="s">
        <v>37</v>
      </c>
      <c r="D12" s="25" t="s">
        <v>22</v>
      </c>
      <c r="E12" s="31">
        <v>2000</v>
      </c>
      <c r="F12" s="26">
        <v>9906.2000000000007</v>
      </c>
      <c r="G12" s="26">
        <v>3.52</v>
      </c>
      <c r="H12" s="26">
        <v>7.2</v>
      </c>
      <c r="J12" s="32"/>
      <c r="K12" s="41"/>
      <c r="L12" s="21"/>
      <c r="M12" s="41"/>
      <c r="O12" s="37"/>
      <c r="P12" s="40"/>
      <c r="Q12" s="40"/>
      <c r="R12" s="40"/>
    </row>
    <row r="13" spans="2:18" x14ac:dyDescent="0.2">
      <c r="B13" s="25" t="s">
        <v>38</v>
      </c>
      <c r="C13" s="25" t="s">
        <v>39</v>
      </c>
      <c r="D13" s="25" t="s">
        <v>22</v>
      </c>
      <c r="E13" s="31">
        <v>2000</v>
      </c>
      <c r="F13" s="26">
        <v>9901.7099999999991</v>
      </c>
      <c r="G13" s="26">
        <v>3.51</v>
      </c>
      <c r="H13" s="26">
        <v>7.1</v>
      </c>
      <c r="I13" s="42"/>
      <c r="J13" s="32"/>
      <c r="K13" s="43"/>
      <c r="L13" s="43" t="s">
        <v>40</v>
      </c>
      <c r="M13" s="27"/>
    </row>
    <row r="14" spans="2:18" x14ac:dyDescent="0.2">
      <c r="B14" s="25" t="s">
        <v>41</v>
      </c>
      <c r="C14" s="25" t="s">
        <v>42</v>
      </c>
      <c r="D14" s="25" t="s">
        <v>29</v>
      </c>
      <c r="E14" s="31">
        <v>2000</v>
      </c>
      <c r="F14" s="26">
        <v>9900.27</v>
      </c>
      <c r="G14" s="26">
        <v>3.51</v>
      </c>
      <c r="H14" s="26">
        <v>7.21</v>
      </c>
      <c r="I14" s="42"/>
      <c r="J14" s="32"/>
      <c r="K14" s="32"/>
      <c r="L14" s="32"/>
      <c r="M14" s="27"/>
    </row>
    <row r="15" spans="2:18" x14ac:dyDescent="0.2">
      <c r="B15" s="25" t="s">
        <v>43</v>
      </c>
      <c r="C15" s="25" t="s">
        <v>44</v>
      </c>
      <c r="D15" s="25" t="s">
        <v>22</v>
      </c>
      <c r="E15" s="31">
        <v>2000</v>
      </c>
      <c r="F15" s="26">
        <v>9884.17</v>
      </c>
      <c r="G15" s="26">
        <v>3.51</v>
      </c>
      <c r="H15" s="26">
        <v>7.25</v>
      </c>
      <c r="J15" s="32"/>
      <c r="K15" s="32"/>
      <c r="L15" s="32"/>
      <c r="M15" s="27"/>
    </row>
    <row r="16" spans="2:18" x14ac:dyDescent="0.2">
      <c r="B16" s="25" t="s">
        <v>45</v>
      </c>
      <c r="C16" s="25" t="s">
        <v>46</v>
      </c>
      <c r="D16" s="25" t="s">
        <v>22</v>
      </c>
      <c r="E16" s="31">
        <v>2000</v>
      </c>
      <c r="F16" s="26">
        <v>9874.7900000000009</v>
      </c>
      <c r="G16" s="26">
        <v>3.51</v>
      </c>
      <c r="H16" s="26">
        <v>7.12</v>
      </c>
      <c r="J16" s="32"/>
      <c r="K16" s="32"/>
      <c r="L16" s="32"/>
      <c r="M16" s="27"/>
    </row>
    <row r="17" spans="2:13" x14ac:dyDescent="0.2">
      <c r="B17" s="25" t="s">
        <v>47</v>
      </c>
      <c r="C17" s="25" t="s">
        <v>48</v>
      </c>
      <c r="D17" s="25" t="s">
        <v>49</v>
      </c>
      <c r="E17" s="31">
        <v>1500</v>
      </c>
      <c r="F17" s="26">
        <v>7404.28</v>
      </c>
      <c r="G17" s="26">
        <v>2.63</v>
      </c>
      <c r="H17" s="26">
        <v>7.15</v>
      </c>
      <c r="J17" s="32"/>
      <c r="K17" s="32"/>
      <c r="L17" s="32"/>
      <c r="M17" s="27"/>
    </row>
    <row r="18" spans="2:13" x14ac:dyDescent="0.2">
      <c r="B18" s="25" t="s">
        <v>50</v>
      </c>
      <c r="C18" s="25" t="s">
        <v>51</v>
      </c>
      <c r="D18" s="25" t="s">
        <v>22</v>
      </c>
      <c r="E18" s="31">
        <v>1000</v>
      </c>
      <c r="F18" s="26">
        <v>4938.6899999999996</v>
      </c>
      <c r="G18" s="26">
        <v>1.75</v>
      </c>
      <c r="H18" s="26">
        <v>7.08</v>
      </c>
      <c r="J18" s="32"/>
      <c r="K18" s="32"/>
      <c r="L18" s="32"/>
      <c r="M18" s="27"/>
    </row>
    <row r="19" spans="2:13" x14ac:dyDescent="0.2">
      <c r="B19" s="25" t="s">
        <v>52</v>
      </c>
      <c r="C19" s="25" t="s">
        <v>53</v>
      </c>
      <c r="D19" s="25" t="s">
        <v>22</v>
      </c>
      <c r="E19" s="31">
        <v>500</v>
      </c>
      <c r="F19" s="26">
        <v>2471.5300000000002</v>
      </c>
      <c r="G19" s="26">
        <v>0.88</v>
      </c>
      <c r="H19" s="26">
        <v>7.25</v>
      </c>
      <c r="J19" s="32"/>
      <c r="K19" s="32"/>
      <c r="L19" s="32"/>
      <c r="M19" s="27"/>
    </row>
    <row r="20" spans="2:13" x14ac:dyDescent="0.2">
      <c r="B20" s="25" t="s">
        <v>54</v>
      </c>
      <c r="C20" s="25" t="s">
        <v>55</v>
      </c>
      <c r="D20" s="25" t="s">
        <v>29</v>
      </c>
      <c r="E20" s="31">
        <v>500</v>
      </c>
      <c r="F20" s="26">
        <v>2467.65</v>
      </c>
      <c r="G20" s="26">
        <v>0.88</v>
      </c>
      <c r="H20" s="26">
        <v>7.25</v>
      </c>
      <c r="J20" s="32"/>
      <c r="K20" s="32"/>
      <c r="L20" s="32"/>
      <c r="M20" s="27"/>
    </row>
    <row r="21" spans="2:13" x14ac:dyDescent="0.2">
      <c r="B21" s="24" t="s">
        <v>56</v>
      </c>
      <c r="C21" s="24"/>
      <c r="D21" s="24"/>
      <c r="E21" s="24"/>
      <c r="F21" s="44">
        <f>SUM(F6:F20)</f>
        <v>162928.55000000002</v>
      </c>
      <c r="G21" s="44">
        <f>SUM(G6:G20)</f>
        <v>57.84</v>
      </c>
      <c r="H21" s="45"/>
      <c r="J21" s="32"/>
      <c r="K21" s="32"/>
      <c r="L21" s="32"/>
      <c r="M21" s="27"/>
    </row>
    <row r="22" spans="2:13" x14ac:dyDescent="0.2">
      <c r="B22" s="24" t="s">
        <v>57</v>
      </c>
      <c r="C22" s="25"/>
      <c r="D22" s="25"/>
      <c r="E22" s="25"/>
      <c r="F22" s="26"/>
      <c r="G22" s="26"/>
      <c r="H22" s="26"/>
      <c r="J22" s="32"/>
      <c r="K22" s="32"/>
      <c r="L22" s="32"/>
      <c r="M22" s="27"/>
    </row>
    <row r="23" spans="2:13" x14ac:dyDescent="0.2">
      <c r="B23" s="25" t="s">
        <v>58</v>
      </c>
      <c r="C23" s="25" t="s">
        <v>59</v>
      </c>
      <c r="D23" s="25" t="s">
        <v>22</v>
      </c>
      <c r="E23" s="31">
        <v>2500</v>
      </c>
      <c r="F23" s="26">
        <v>12357.61</v>
      </c>
      <c r="G23" s="26">
        <v>4.3899999999999997</v>
      </c>
      <c r="H23" s="26">
        <v>7.51</v>
      </c>
      <c r="J23" s="32"/>
      <c r="K23" s="32"/>
      <c r="L23" s="32"/>
      <c r="M23" s="27"/>
    </row>
    <row r="24" spans="2:13" x14ac:dyDescent="0.2">
      <c r="B24" s="25" t="s">
        <v>60</v>
      </c>
      <c r="C24" s="25" t="s">
        <v>61</v>
      </c>
      <c r="D24" s="25" t="s">
        <v>49</v>
      </c>
      <c r="E24" s="31">
        <v>2000</v>
      </c>
      <c r="F24" s="26">
        <v>9897.23</v>
      </c>
      <c r="G24" s="26">
        <v>3.51</v>
      </c>
      <c r="H24" s="26">
        <v>7.58</v>
      </c>
      <c r="I24" s="42"/>
      <c r="J24" s="32"/>
      <c r="K24" s="32"/>
      <c r="L24" s="32"/>
      <c r="M24" s="27"/>
    </row>
    <row r="25" spans="2:13" x14ac:dyDescent="0.2">
      <c r="B25" s="25" t="s">
        <v>62</v>
      </c>
      <c r="C25" s="25" t="s">
        <v>63</v>
      </c>
      <c r="D25" s="25" t="s">
        <v>22</v>
      </c>
      <c r="E25" s="31">
        <v>2000</v>
      </c>
      <c r="F25" s="26">
        <v>9888.6200000000008</v>
      </c>
      <c r="G25" s="26">
        <v>3.51</v>
      </c>
      <c r="H25" s="26">
        <v>7.48</v>
      </c>
      <c r="J25" s="32"/>
      <c r="K25" s="32"/>
      <c r="L25" s="32"/>
      <c r="M25" s="27"/>
    </row>
    <row r="26" spans="2:13" x14ac:dyDescent="0.2">
      <c r="B26" s="25" t="s">
        <v>64</v>
      </c>
      <c r="C26" s="25" t="s">
        <v>65</v>
      </c>
      <c r="D26" s="25" t="s">
        <v>22</v>
      </c>
      <c r="E26" s="31">
        <v>2000</v>
      </c>
      <c r="F26" s="26">
        <v>9870.9599999999991</v>
      </c>
      <c r="G26" s="26">
        <v>3.5</v>
      </c>
      <c r="H26" s="26">
        <v>7.23</v>
      </c>
      <c r="J26" s="32"/>
      <c r="K26" s="32"/>
      <c r="L26" s="32"/>
      <c r="M26" s="27"/>
    </row>
    <row r="27" spans="2:13" x14ac:dyDescent="0.2">
      <c r="B27" s="25" t="s">
        <v>66</v>
      </c>
      <c r="C27" s="25" t="s">
        <v>67</v>
      </c>
      <c r="D27" s="25" t="s">
        <v>22</v>
      </c>
      <c r="E27" s="31">
        <v>2000</v>
      </c>
      <c r="F27" s="26">
        <v>9840.01</v>
      </c>
      <c r="G27" s="26">
        <v>3.49</v>
      </c>
      <c r="H27" s="26">
        <v>7.15</v>
      </c>
      <c r="J27" s="32"/>
      <c r="K27" s="32"/>
      <c r="L27" s="32"/>
      <c r="M27" s="27"/>
    </row>
    <row r="28" spans="2:13" x14ac:dyDescent="0.2">
      <c r="B28" s="25" t="s">
        <v>68</v>
      </c>
      <c r="C28" s="25" t="s">
        <v>69</v>
      </c>
      <c r="D28" s="25" t="s">
        <v>49</v>
      </c>
      <c r="E28" s="31">
        <v>1500</v>
      </c>
      <c r="F28" s="26">
        <v>7435.15</v>
      </c>
      <c r="G28" s="26">
        <v>2.64</v>
      </c>
      <c r="H28" s="26">
        <v>7.58</v>
      </c>
      <c r="J28" s="32"/>
      <c r="K28" s="32"/>
      <c r="L28" s="32"/>
      <c r="M28" s="27"/>
    </row>
    <row r="29" spans="2:13" x14ac:dyDescent="0.2">
      <c r="B29" s="25" t="s">
        <v>70</v>
      </c>
      <c r="C29" s="25" t="s">
        <v>71</v>
      </c>
      <c r="D29" s="25" t="s">
        <v>49</v>
      </c>
      <c r="E29" s="31">
        <v>1500</v>
      </c>
      <c r="F29" s="26">
        <v>7380.45</v>
      </c>
      <c r="G29" s="26">
        <v>2.62</v>
      </c>
      <c r="H29" s="26">
        <v>7.58</v>
      </c>
      <c r="J29" s="32"/>
      <c r="K29" s="32"/>
      <c r="L29" s="32"/>
      <c r="M29" s="27"/>
    </row>
    <row r="30" spans="2:13" x14ac:dyDescent="0.2">
      <c r="B30" s="25" t="s">
        <v>72</v>
      </c>
      <c r="C30" s="25" t="s">
        <v>73</v>
      </c>
      <c r="D30" s="25" t="s">
        <v>22</v>
      </c>
      <c r="E30" s="31">
        <v>1000</v>
      </c>
      <c r="F30" s="26">
        <v>4954.91</v>
      </c>
      <c r="G30" s="26">
        <v>1.76</v>
      </c>
      <c r="H30" s="26">
        <v>7.55</v>
      </c>
      <c r="J30" s="32"/>
      <c r="K30" s="32"/>
      <c r="L30" s="32"/>
      <c r="M30" s="27"/>
    </row>
    <row r="31" spans="2:13" x14ac:dyDescent="0.2">
      <c r="B31" s="25" t="s">
        <v>74</v>
      </c>
      <c r="C31" s="25" t="s">
        <v>75</v>
      </c>
      <c r="D31" s="25" t="s">
        <v>22</v>
      </c>
      <c r="E31" s="31">
        <v>1000</v>
      </c>
      <c r="F31" s="26">
        <v>4953.71</v>
      </c>
      <c r="G31" s="26">
        <v>1.76</v>
      </c>
      <c r="H31" s="26">
        <v>7.58</v>
      </c>
      <c r="J31" s="32"/>
      <c r="K31" s="32"/>
      <c r="L31" s="32"/>
      <c r="M31" s="27"/>
    </row>
    <row r="32" spans="2:13" x14ac:dyDescent="0.2">
      <c r="B32" s="25" t="s">
        <v>76</v>
      </c>
      <c r="C32" s="25" t="s">
        <v>77</v>
      </c>
      <c r="D32" s="25" t="s">
        <v>22</v>
      </c>
      <c r="E32" s="31">
        <v>1000</v>
      </c>
      <c r="F32" s="26">
        <v>4936.9799999999996</v>
      </c>
      <c r="G32" s="26">
        <v>1.75</v>
      </c>
      <c r="H32" s="26">
        <v>7.52</v>
      </c>
      <c r="J32" s="32"/>
      <c r="K32" s="32"/>
      <c r="L32" s="32"/>
      <c r="M32" s="27"/>
    </row>
    <row r="33" spans="2:13" x14ac:dyDescent="0.2">
      <c r="B33" s="25" t="s">
        <v>78</v>
      </c>
      <c r="C33" s="25" t="s">
        <v>79</v>
      </c>
      <c r="D33" s="25" t="s">
        <v>22</v>
      </c>
      <c r="E33" s="31">
        <v>1000</v>
      </c>
      <c r="F33" s="26">
        <v>4918.9799999999996</v>
      </c>
      <c r="G33" s="26">
        <v>1.75</v>
      </c>
      <c r="H33" s="26">
        <v>7.52</v>
      </c>
      <c r="J33" s="32"/>
      <c r="K33" s="32"/>
      <c r="L33" s="32"/>
      <c r="M33" s="27"/>
    </row>
    <row r="34" spans="2:13" x14ac:dyDescent="0.2">
      <c r="B34" s="25" t="s">
        <v>80</v>
      </c>
      <c r="C34" s="25" t="s">
        <v>81</v>
      </c>
      <c r="D34" s="25" t="s">
        <v>22</v>
      </c>
      <c r="E34" s="31">
        <v>400</v>
      </c>
      <c r="F34" s="26">
        <v>1973.19</v>
      </c>
      <c r="G34" s="26">
        <v>0.7</v>
      </c>
      <c r="H34" s="26">
        <v>7.51</v>
      </c>
      <c r="J34" s="32"/>
      <c r="K34" s="32"/>
      <c r="L34" s="32"/>
      <c r="M34" s="27"/>
    </row>
    <row r="35" spans="2:13" x14ac:dyDescent="0.2">
      <c r="B35" s="24" t="s">
        <v>56</v>
      </c>
      <c r="C35" s="24"/>
      <c r="D35" s="24"/>
      <c r="E35" s="24"/>
      <c r="F35" s="44">
        <f>SUM(F22:F34)</f>
        <v>88407.8</v>
      </c>
      <c r="G35" s="44">
        <f>SUM(G22:G34)</f>
        <v>31.380000000000003</v>
      </c>
      <c r="H35" s="45"/>
      <c r="J35" s="32"/>
      <c r="K35" s="32"/>
      <c r="L35" s="32"/>
      <c r="M35" s="27"/>
    </row>
    <row r="36" spans="2:13" x14ac:dyDescent="0.2">
      <c r="B36" s="24" t="s">
        <v>82</v>
      </c>
      <c r="C36" s="25"/>
      <c r="D36" s="25"/>
      <c r="E36" s="25"/>
      <c r="F36" s="26"/>
      <c r="G36" s="26"/>
      <c r="H36" s="26"/>
      <c r="J36" s="32"/>
      <c r="K36" s="32"/>
      <c r="L36" s="32"/>
      <c r="M36" s="27"/>
    </row>
    <row r="37" spans="2:13" x14ac:dyDescent="0.2">
      <c r="B37" s="25" t="s">
        <v>83</v>
      </c>
      <c r="C37" s="25" t="s">
        <v>84</v>
      </c>
      <c r="D37" s="25" t="s">
        <v>85</v>
      </c>
      <c r="E37" s="31">
        <v>8500000</v>
      </c>
      <c r="F37" s="26">
        <v>8497.0400000000009</v>
      </c>
      <c r="G37" s="26">
        <v>3.02</v>
      </c>
      <c r="H37" s="26">
        <v>6.35</v>
      </c>
      <c r="J37" s="32"/>
      <c r="K37" s="32"/>
      <c r="L37" s="32"/>
      <c r="M37" s="27"/>
    </row>
    <row r="38" spans="2:13" x14ac:dyDescent="0.2">
      <c r="B38" s="25" t="s">
        <v>86</v>
      </c>
      <c r="C38" s="25" t="s">
        <v>87</v>
      </c>
      <c r="D38" s="25" t="s">
        <v>85</v>
      </c>
      <c r="E38" s="31">
        <v>500000</v>
      </c>
      <c r="F38" s="26">
        <v>499.13</v>
      </c>
      <c r="G38" s="26">
        <v>0.18</v>
      </c>
      <c r="H38" s="26">
        <v>6.36</v>
      </c>
      <c r="I38" s="42"/>
      <c r="J38" s="32"/>
      <c r="K38" s="32"/>
      <c r="L38" s="32"/>
      <c r="M38" s="27"/>
    </row>
    <row r="39" spans="2:13" x14ac:dyDescent="0.2">
      <c r="B39" s="46" t="s">
        <v>56</v>
      </c>
      <c r="C39" s="46"/>
      <c r="D39" s="46"/>
      <c r="E39" s="46"/>
      <c r="F39" s="47">
        <f>SUM(F36:F38)</f>
        <v>8996.17</v>
      </c>
      <c r="G39" s="47">
        <f>SUM(G36:G38)</f>
        <v>3.2</v>
      </c>
      <c r="H39" s="48"/>
      <c r="J39" s="32"/>
      <c r="K39" s="32"/>
      <c r="L39" s="32"/>
      <c r="M39" s="27"/>
    </row>
    <row r="40" spans="2:13" x14ac:dyDescent="0.2">
      <c r="B40" s="49" t="s">
        <v>88</v>
      </c>
      <c r="C40" s="49"/>
      <c r="D40" s="49"/>
      <c r="E40" s="49"/>
      <c r="F40" s="50">
        <f>F21+F35+F39</f>
        <v>260332.52000000005</v>
      </c>
      <c r="G40" s="50">
        <f>G21+G35+G39</f>
        <v>92.42</v>
      </c>
      <c r="H40" s="50"/>
      <c r="J40" s="32"/>
      <c r="K40" s="32"/>
      <c r="L40" s="32"/>
      <c r="M40" s="27"/>
    </row>
    <row r="41" spans="2:13" x14ac:dyDescent="0.2">
      <c r="B41" s="24" t="s">
        <v>89</v>
      </c>
      <c r="C41" s="25"/>
      <c r="D41" s="25"/>
      <c r="E41" s="25"/>
      <c r="F41" s="26"/>
      <c r="G41" s="26"/>
      <c r="H41" s="26"/>
      <c r="J41" s="32"/>
      <c r="K41" s="32"/>
      <c r="L41" s="32"/>
      <c r="M41" s="27"/>
    </row>
    <row r="42" spans="2:13" x14ac:dyDescent="0.2">
      <c r="B42" s="51" t="s">
        <v>90</v>
      </c>
      <c r="C42" s="51" t="s">
        <v>91</v>
      </c>
      <c r="D42" s="51" t="s">
        <v>89</v>
      </c>
      <c r="E42" s="52">
        <v>7952.2740000000003</v>
      </c>
      <c r="F42" s="53">
        <v>827.49</v>
      </c>
      <c r="G42" s="53">
        <v>0.28999999999999998</v>
      </c>
      <c r="H42" s="53">
        <v>6.62</v>
      </c>
      <c r="J42" s="32"/>
      <c r="K42" s="32"/>
      <c r="L42" s="32"/>
      <c r="M42" s="27"/>
    </row>
    <row r="43" spans="2:13" x14ac:dyDescent="0.2">
      <c r="B43" s="54" t="s">
        <v>88</v>
      </c>
      <c r="C43" s="54"/>
      <c r="D43" s="54"/>
      <c r="E43" s="54"/>
      <c r="F43" s="44">
        <f>SUM(F42:F42)</f>
        <v>827.49</v>
      </c>
      <c r="G43" s="44">
        <f>SUM(G42:G42)</f>
        <v>0.28999999999999998</v>
      </c>
      <c r="H43" s="44"/>
      <c r="J43" s="32"/>
      <c r="K43" s="32"/>
      <c r="L43" s="32"/>
      <c r="M43" s="27"/>
    </row>
    <row r="44" spans="2:13" x14ac:dyDescent="0.2">
      <c r="B44" s="24" t="s">
        <v>92</v>
      </c>
      <c r="C44" s="25"/>
      <c r="D44" s="25"/>
      <c r="E44" s="25"/>
      <c r="F44" s="26"/>
      <c r="G44" s="26"/>
      <c r="H44" s="26"/>
      <c r="J44" s="32"/>
      <c r="K44" s="32"/>
      <c r="L44" s="32"/>
      <c r="M44" s="27"/>
    </row>
    <row r="45" spans="2:13" x14ac:dyDescent="0.2">
      <c r="B45" s="25" t="s">
        <v>92</v>
      </c>
      <c r="C45" s="25"/>
      <c r="D45" s="25"/>
      <c r="E45" s="25"/>
      <c r="F45" s="26">
        <v>20311.96</v>
      </c>
      <c r="G45" s="26">
        <v>7.21</v>
      </c>
      <c r="H45" s="26"/>
      <c r="J45" s="32"/>
      <c r="K45" s="32"/>
      <c r="L45" s="32"/>
      <c r="M45" s="27"/>
    </row>
    <row r="46" spans="2:13" x14ac:dyDescent="0.2">
      <c r="B46" s="46" t="s">
        <v>56</v>
      </c>
      <c r="C46" s="46"/>
      <c r="D46" s="46"/>
      <c r="E46" s="46"/>
      <c r="F46" s="47">
        <f>SUM(F44:F45)</f>
        <v>20311.96</v>
      </c>
      <c r="G46" s="47">
        <f>SUM(G44:G45)</f>
        <v>7.21</v>
      </c>
      <c r="H46" s="48"/>
      <c r="I46" s="42"/>
      <c r="J46" s="32"/>
      <c r="K46" s="32"/>
      <c r="L46" s="32"/>
      <c r="M46" s="27"/>
    </row>
    <row r="47" spans="2:13" x14ac:dyDescent="0.2">
      <c r="B47" s="55" t="s">
        <v>88</v>
      </c>
      <c r="C47" s="55"/>
      <c r="D47" s="55"/>
      <c r="E47" s="55"/>
      <c r="F47" s="56">
        <f>F46</f>
        <v>20311.96</v>
      </c>
      <c r="G47" s="56">
        <f>G46</f>
        <v>7.21</v>
      </c>
      <c r="H47" s="56"/>
      <c r="I47" s="42"/>
      <c r="J47" s="32"/>
      <c r="K47" s="32"/>
      <c r="L47" s="32"/>
      <c r="M47" s="27"/>
    </row>
    <row r="48" spans="2:13" x14ac:dyDescent="0.2">
      <c r="B48" s="57" t="s">
        <v>93</v>
      </c>
      <c r="C48" s="57"/>
      <c r="D48" s="57"/>
      <c r="E48" s="57"/>
      <c r="F48" s="58">
        <f>F49-(+F40+F43+F47)</f>
        <v>236.69999999995343</v>
      </c>
      <c r="G48" s="58">
        <f>G49-(+G40+G43+G47)</f>
        <v>7.9999999999998295E-2</v>
      </c>
      <c r="H48" s="58"/>
      <c r="J48" s="32"/>
      <c r="K48" s="32"/>
      <c r="L48" s="32"/>
      <c r="M48" s="27"/>
    </row>
    <row r="49" spans="2:13" x14ac:dyDescent="0.2">
      <c r="B49" s="57" t="s">
        <v>94</v>
      </c>
      <c r="C49" s="57"/>
      <c r="D49" s="57"/>
      <c r="E49" s="57"/>
      <c r="F49" s="58">
        <v>281708.67</v>
      </c>
      <c r="G49" s="58">
        <v>100</v>
      </c>
      <c r="H49" s="58"/>
      <c r="J49" s="32"/>
      <c r="K49" s="32"/>
      <c r="L49" s="32"/>
      <c r="M49" s="27"/>
    </row>
    <row r="50" spans="2:13" x14ac:dyDescent="0.2">
      <c r="I50" s="42"/>
      <c r="J50" s="32"/>
      <c r="K50" s="32"/>
      <c r="L50" s="32"/>
      <c r="M50" s="27"/>
    </row>
    <row r="51" spans="2:13" x14ac:dyDescent="0.2">
      <c r="B51" s="42" t="s">
        <v>95</v>
      </c>
      <c r="I51" s="42"/>
      <c r="J51" s="32"/>
      <c r="K51" s="32"/>
      <c r="L51" s="32"/>
      <c r="M51" s="27"/>
    </row>
    <row r="52" spans="2:13" x14ac:dyDescent="0.2">
      <c r="B52" s="42" t="s">
        <v>96</v>
      </c>
      <c r="I52" s="42"/>
      <c r="J52" s="32"/>
      <c r="K52" s="32"/>
      <c r="L52" s="32"/>
      <c r="M52" s="27"/>
    </row>
    <row r="53" spans="2:13" ht="12.75" thickBot="1" x14ac:dyDescent="0.25">
      <c r="I53" s="42"/>
      <c r="J53" s="32"/>
      <c r="K53" s="32"/>
      <c r="L53" s="32"/>
      <c r="M53" s="27"/>
    </row>
    <row r="54" spans="2:13" ht="13.5" thickTop="1" thickBot="1" x14ac:dyDescent="0.25">
      <c r="B54" s="59" t="s">
        <v>97</v>
      </c>
      <c r="C54" s="60">
        <v>0.14460000000000001</v>
      </c>
      <c r="J54" s="27"/>
      <c r="K54" s="27"/>
      <c r="L54" s="27"/>
      <c r="M54" s="27"/>
    </row>
    <row r="55" spans="2:13" ht="13.5" thickTop="1" thickBot="1" x14ac:dyDescent="0.25">
      <c r="J55" s="27"/>
      <c r="K55" s="27"/>
    </row>
    <row r="56" spans="2:13" ht="13.5" thickTop="1" thickBot="1" x14ac:dyDescent="0.25">
      <c r="B56" s="59" t="s">
        <v>98</v>
      </c>
      <c r="C56" s="61">
        <v>7.1900000000000006E-2</v>
      </c>
      <c r="J56" s="27"/>
      <c r="K56" s="27"/>
    </row>
    <row r="57" spans="2:13" ht="13.5" thickTop="1" thickBot="1" x14ac:dyDescent="0.25">
      <c r="J57" s="27"/>
      <c r="K57" s="27"/>
    </row>
    <row r="58" spans="2:13" ht="13.5" thickTop="1" thickBot="1" x14ac:dyDescent="0.25">
      <c r="B58" s="59" t="s">
        <v>99</v>
      </c>
      <c r="C58" s="60">
        <v>0.15759999999999999</v>
      </c>
      <c r="J58" s="27"/>
      <c r="K58" s="27"/>
    </row>
    <row r="59" spans="2:13" ht="13.5" thickTop="1" thickBot="1" x14ac:dyDescent="0.25">
      <c r="J59" s="27"/>
      <c r="K59" s="27"/>
    </row>
    <row r="60" spans="2:13" ht="13.5" thickTop="1" thickBot="1" x14ac:dyDescent="0.25">
      <c r="B60" s="62" t="s">
        <v>100</v>
      </c>
      <c r="C60" s="63">
        <v>0.15763595345205475</v>
      </c>
      <c r="J60" s="27"/>
      <c r="K60" s="27"/>
      <c r="L60" s="27"/>
      <c r="M60" s="27"/>
    </row>
    <row r="61" spans="2:13" ht="12.75" thickTop="1" x14ac:dyDescent="0.2">
      <c r="J61" s="27"/>
      <c r="K61" s="27"/>
    </row>
    <row r="62" spans="2:13" x14ac:dyDescent="0.2">
      <c r="B62" s="42" t="s">
        <v>101</v>
      </c>
      <c r="J62" s="27"/>
      <c r="K62" s="27"/>
    </row>
    <row r="63" spans="2:13" x14ac:dyDescent="0.2">
      <c r="B63" s="3" t="s">
        <v>102</v>
      </c>
      <c r="J63" s="27"/>
      <c r="K63" s="27"/>
    </row>
    <row r="64" spans="2:13" x14ac:dyDescent="0.2">
      <c r="B64" s="3" t="s">
        <v>103</v>
      </c>
      <c r="J64" s="27"/>
      <c r="K64" s="27"/>
    </row>
    <row r="65" spans="1:11" x14ac:dyDescent="0.2">
      <c r="A65" s="64"/>
      <c r="B65" s="42" t="s">
        <v>104</v>
      </c>
      <c r="C65" s="42"/>
      <c r="D65" s="65" t="str">
        <f>[1]MI!D116</f>
        <v>As on March,31 2024</v>
      </c>
      <c r="E65" s="66" t="str">
        <f>[1]MI!E116</f>
        <v>As on September,30 2024</v>
      </c>
      <c r="J65" s="27"/>
      <c r="K65" s="27"/>
    </row>
    <row r="66" spans="1:11" x14ac:dyDescent="0.2">
      <c r="A66" s="64">
        <v>109353</v>
      </c>
      <c r="B66" s="3" t="s">
        <v>105</v>
      </c>
      <c r="D66" s="67">
        <v>2880.2257</v>
      </c>
      <c r="E66" s="67">
        <v>2984.1516999999999</v>
      </c>
      <c r="J66" s="27"/>
      <c r="K66" s="27"/>
    </row>
    <row r="67" spans="1:11" x14ac:dyDescent="0.2">
      <c r="A67" s="64">
        <v>109349</v>
      </c>
      <c r="B67" s="3" t="s">
        <v>106</v>
      </c>
      <c r="D67" s="67">
        <v>1005.5</v>
      </c>
      <c r="E67" s="67">
        <v>1005.5</v>
      </c>
      <c r="J67" s="27"/>
      <c r="K67" s="27"/>
    </row>
    <row r="68" spans="1:11" x14ac:dyDescent="0.2">
      <c r="A68" s="64">
        <v>109350</v>
      </c>
      <c r="B68" s="3" t="s">
        <v>107</v>
      </c>
      <c r="D68" s="67">
        <v>1001.2874</v>
      </c>
      <c r="E68" s="67">
        <v>1001.1518</v>
      </c>
      <c r="J68" s="27"/>
      <c r="K68" s="27"/>
    </row>
    <row r="69" spans="1:11" x14ac:dyDescent="0.2">
      <c r="A69" s="64">
        <v>109351</v>
      </c>
      <c r="B69" s="3" t="s">
        <v>108</v>
      </c>
      <c r="D69" s="67">
        <v>1001.2873</v>
      </c>
      <c r="E69" s="67">
        <v>1001.152</v>
      </c>
      <c r="J69" s="27"/>
      <c r="K69" s="27"/>
    </row>
    <row r="70" spans="1:11" x14ac:dyDescent="0.2">
      <c r="A70" s="64">
        <v>139235</v>
      </c>
      <c r="B70" s="3" t="s">
        <v>109</v>
      </c>
      <c r="D70" s="67">
        <v>1577.4083000000001</v>
      </c>
      <c r="E70" s="67">
        <v>1635.4863</v>
      </c>
      <c r="J70" s="27"/>
      <c r="K70" s="27"/>
    </row>
    <row r="71" spans="1:11" x14ac:dyDescent="0.2">
      <c r="A71" s="64">
        <v>118305</v>
      </c>
      <c r="B71" s="3" t="s">
        <v>110</v>
      </c>
      <c r="D71" s="67">
        <v>2893.5275000000001</v>
      </c>
      <c r="E71" s="67">
        <v>2999.0857999999998</v>
      </c>
      <c r="J71" s="27"/>
      <c r="K71" s="27"/>
    </row>
    <row r="72" spans="1:11" x14ac:dyDescent="0.2">
      <c r="A72" s="64">
        <v>118304</v>
      </c>
      <c r="B72" s="3" t="s">
        <v>111</v>
      </c>
      <c r="D72" s="67">
        <v>2070.8654999999999</v>
      </c>
      <c r="E72" s="67">
        <v>2146.357</v>
      </c>
      <c r="J72" s="27"/>
      <c r="K72" s="27"/>
    </row>
    <row r="73" spans="1:11" x14ac:dyDescent="0.2">
      <c r="A73" s="64">
        <v>118307</v>
      </c>
      <c r="B73" s="3" t="s">
        <v>112</v>
      </c>
      <c r="D73" s="67">
        <v>1005.5</v>
      </c>
      <c r="E73" s="67">
        <v>1005.5</v>
      </c>
      <c r="J73" s="27"/>
      <c r="K73" s="27"/>
    </row>
    <row r="74" spans="1:11" x14ac:dyDescent="0.2">
      <c r="A74" s="64">
        <v>118308</v>
      </c>
      <c r="B74" s="3" t="s">
        <v>113</v>
      </c>
      <c r="D74" s="67">
        <v>1001.295</v>
      </c>
      <c r="E74" s="67">
        <v>1001.1614</v>
      </c>
      <c r="J74" s="27"/>
      <c r="K74" s="27"/>
    </row>
    <row r="75" spans="1:11" x14ac:dyDescent="0.2">
      <c r="A75" s="64">
        <v>118306</v>
      </c>
      <c r="B75" s="3" t="s">
        <v>114</v>
      </c>
      <c r="D75" s="67">
        <v>1001.295</v>
      </c>
      <c r="E75" s="67">
        <v>1001.1616</v>
      </c>
      <c r="J75" s="27"/>
      <c r="K75" s="27"/>
    </row>
    <row r="76" spans="1:11" x14ac:dyDescent="0.2">
      <c r="A76" s="64"/>
      <c r="J76" s="27"/>
      <c r="K76" s="27"/>
    </row>
    <row r="77" spans="1:11" x14ac:dyDescent="0.2">
      <c r="A77" s="64"/>
      <c r="B77" s="3" t="s">
        <v>115</v>
      </c>
      <c r="D77" s="66" t="s">
        <v>116</v>
      </c>
      <c r="E77" s="66" t="s">
        <v>117</v>
      </c>
      <c r="J77" s="27"/>
      <c r="K77" s="27"/>
    </row>
    <row r="78" spans="1:11" x14ac:dyDescent="0.2">
      <c r="A78" s="64">
        <v>109349</v>
      </c>
      <c r="B78" s="3" t="s">
        <v>106</v>
      </c>
      <c r="D78" s="67">
        <v>35.645499999999991</v>
      </c>
      <c r="E78" s="67">
        <v>35.645499999999991</v>
      </c>
      <c r="J78" s="27"/>
      <c r="K78" s="27"/>
    </row>
    <row r="79" spans="1:11" x14ac:dyDescent="0.2">
      <c r="A79" s="64">
        <v>109350</v>
      </c>
      <c r="B79" s="3" t="s">
        <v>107</v>
      </c>
      <c r="D79" s="67">
        <v>35.612400000000008</v>
      </c>
      <c r="E79" s="67">
        <v>35.612400000000008</v>
      </c>
      <c r="J79" s="27"/>
      <c r="K79" s="27"/>
    </row>
    <row r="80" spans="1:11" x14ac:dyDescent="0.2">
      <c r="A80" s="64">
        <v>109351</v>
      </c>
      <c r="B80" s="3" t="s">
        <v>108</v>
      </c>
      <c r="D80" s="67">
        <v>35.693400000000004</v>
      </c>
      <c r="E80" s="67">
        <v>35.693400000000004</v>
      </c>
      <c r="J80" s="27"/>
      <c r="K80" s="27"/>
    </row>
    <row r="81" spans="1:11" x14ac:dyDescent="0.2">
      <c r="A81" s="64">
        <v>118307</v>
      </c>
      <c r="B81" s="3" t="s">
        <v>112</v>
      </c>
      <c r="D81" s="67">
        <v>36.006499999999996</v>
      </c>
      <c r="E81" s="67">
        <v>36.006499999999996</v>
      </c>
      <c r="J81" s="27"/>
      <c r="K81" s="27"/>
    </row>
    <row r="82" spans="1:11" x14ac:dyDescent="0.2">
      <c r="A82" s="64">
        <v>118308</v>
      </c>
      <c r="B82" s="3" t="s">
        <v>113</v>
      </c>
      <c r="D82" s="67">
        <v>35.970799999999997</v>
      </c>
      <c r="E82" s="67">
        <v>35.970799999999997</v>
      </c>
      <c r="J82" s="27"/>
      <c r="K82" s="27"/>
    </row>
    <row r="83" spans="1:11" x14ac:dyDescent="0.2">
      <c r="A83" s="64">
        <v>118306</v>
      </c>
      <c r="B83" s="3" t="s">
        <v>114</v>
      </c>
      <c r="D83" s="67">
        <v>36.052700000000002</v>
      </c>
      <c r="E83" s="67">
        <v>36.052700000000002</v>
      </c>
      <c r="J83" s="27"/>
      <c r="K83" s="27"/>
    </row>
    <row r="84" spans="1:11" x14ac:dyDescent="0.2">
      <c r="J84" s="27"/>
      <c r="K84" s="27"/>
    </row>
    <row r="85" spans="1:11" x14ac:dyDescent="0.2">
      <c r="B85" s="3" t="s">
        <v>118</v>
      </c>
      <c r="J85" s="27"/>
      <c r="K85" s="27"/>
    </row>
    <row r="86" spans="1:11" x14ac:dyDescent="0.2">
      <c r="B86" s="3" t="s">
        <v>119</v>
      </c>
      <c r="J86" s="27"/>
      <c r="K86" s="27"/>
    </row>
    <row r="87" spans="1:11" x14ac:dyDescent="0.2">
      <c r="B87" s="3" t="s">
        <v>120</v>
      </c>
      <c r="J87" s="27"/>
      <c r="K87" s="27"/>
    </row>
    <row r="88" spans="1:11" x14ac:dyDescent="0.2">
      <c r="J88" s="27"/>
      <c r="K88" s="27"/>
    </row>
    <row r="89" spans="1:11" x14ac:dyDescent="0.2">
      <c r="B89" s="42"/>
      <c r="C89" s="42"/>
      <c r="D89" s="42"/>
      <c r="E89" s="42"/>
      <c r="J89" s="27"/>
      <c r="K89" s="27"/>
    </row>
    <row r="90" spans="1:11" x14ac:dyDescent="0.2">
      <c r="J90" s="27"/>
      <c r="K90" s="27"/>
    </row>
    <row r="91" spans="1:11" x14ac:dyDescent="0.2">
      <c r="J91" s="27"/>
      <c r="K91" s="27"/>
    </row>
    <row r="92" spans="1:11" x14ac:dyDescent="0.2">
      <c r="J92" s="27"/>
      <c r="K92" s="27"/>
    </row>
    <row r="93" spans="1:11" x14ac:dyDescent="0.2">
      <c r="J93" s="27"/>
      <c r="K93" s="27"/>
    </row>
    <row r="94" spans="1:11" x14ac:dyDescent="0.2">
      <c r="J94" s="27"/>
      <c r="K94" s="27"/>
    </row>
    <row r="95" spans="1:11" x14ac:dyDescent="0.2">
      <c r="J95" s="27"/>
      <c r="K95" s="27"/>
    </row>
    <row r="96" spans="1:11" x14ac:dyDescent="0.2">
      <c r="J96" s="27"/>
      <c r="K96" s="27"/>
    </row>
    <row r="97" spans="10:11" x14ac:dyDescent="0.2">
      <c r="J97" s="27"/>
      <c r="K97" s="27"/>
    </row>
    <row r="98" spans="10:11" x14ac:dyDescent="0.2">
      <c r="J98" s="27"/>
      <c r="K98" s="27"/>
    </row>
    <row r="99" spans="10:11" x14ac:dyDescent="0.2">
      <c r="J99" s="27"/>
      <c r="K99" s="27"/>
    </row>
    <row r="100" spans="10:11" x14ac:dyDescent="0.2">
      <c r="J100" s="27"/>
      <c r="K100" s="27"/>
    </row>
    <row r="101" spans="10:11" x14ac:dyDescent="0.2">
      <c r="J101" s="27"/>
      <c r="K101" s="27"/>
    </row>
    <row r="102" spans="10:11" x14ac:dyDescent="0.2">
      <c r="J102" s="27"/>
      <c r="K102" s="27"/>
    </row>
    <row r="103" spans="10:11" x14ac:dyDescent="0.2">
      <c r="J103" s="27"/>
      <c r="K103" s="27"/>
    </row>
    <row r="104" spans="10:11" x14ac:dyDescent="0.2">
      <c r="J104" s="27"/>
      <c r="K104" s="27"/>
    </row>
    <row r="105" spans="10:11" x14ac:dyDescent="0.2">
      <c r="J105" s="27"/>
      <c r="K105" s="27"/>
    </row>
    <row r="106" spans="10:11" x14ac:dyDescent="0.2">
      <c r="J106" s="27"/>
      <c r="K106" s="27"/>
    </row>
    <row r="107" spans="10:11" x14ac:dyDescent="0.2">
      <c r="J107" s="27"/>
      <c r="K107" s="27"/>
    </row>
    <row r="108" spans="10:11" x14ac:dyDescent="0.2">
      <c r="J108" s="27"/>
      <c r="K108" s="27"/>
    </row>
    <row r="109" spans="10:11" x14ac:dyDescent="0.2">
      <c r="J109" s="27"/>
      <c r="K109" s="27"/>
    </row>
    <row r="110" spans="10:11" x14ac:dyDescent="0.2">
      <c r="J110" s="27"/>
      <c r="K110" s="27"/>
    </row>
    <row r="111" spans="10:11" x14ac:dyDescent="0.2">
      <c r="J111" s="27"/>
      <c r="K111" s="27"/>
    </row>
    <row r="112" spans="10:11" x14ac:dyDescent="0.2">
      <c r="J112" s="27"/>
      <c r="K112" s="27"/>
    </row>
    <row r="113" spans="10:11" x14ac:dyDescent="0.2">
      <c r="J113" s="27"/>
      <c r="K113" s="27"/>
    </row>
    <row r="114" spans="10:11" x14ac:dyDescent="0.2">
      <c r="J114" s="27"/>
      <c r="K114" s="27"/>
    </row>
    <row r="115" spans="10:11" x14ac:dyDescent="0.2">
      <c r="J115" s="27"/>
      <c r="K115" s="27"/>
    </row>
    <row r="116" spans="10:11" x14ac:dyDescent="0.2">
      <c r="J116" s="27"/>
      <c r="K116" s="27"/>
    </row>
    <row r="117" spans="10:11" x14ac:dyDescent="0.2">
      <c r="J117" s="27"/>
      <c r="K117" s="27"/>
    </row>
    <row r="118" spans="10:11" x14ac:dyDescent="0.2">
      <c r="J118" s="27"/>
      <c r="K118" s="27"/>
    </row>
    <row r="119" spans="10:11" x14ac:dyDescent="0.2">
      <c r="J119" s="27"/>
      <c r="K119" s="27"/>
    </row>
    <row r="120" spans="10:11" x14ac:dyDescent="0.2">
      <c r="J120" s="27"/>
      <c r="K120" s="27"/>
    </row>
    <row r="121" spans="10:11" x14ac:dyDescent="0.2">
      <c r="J121" s="27"/>
      <c r="K121" s="27"/>
    </row>
    <row r="122" spans="10:11" x14ac:dyDescent="0.2">
      <c r="J122" s="27"/>
      <c r="K122" s="27"/>
    </row>
    <row r="123" spans="10:11" x14ac:dyDescent="0.2">
      <c r="J123" s="27"/>
      <c r="K123" s="27"/>
    </row>
    <row r="124" spans="10:11" x14ac:dyDescent="0.2">
      <c r="J124" s="27"/>
      <c r="K124" s="27"/>
    </row>
    <row r="125" spans="10:11" x14ac:dyDescent="0.2">
      <c r="J125" s="27"/>
      <c r="K125" s="27"/>
    </row>
    <row r="126" spans="10:11" x14ac:dyDescent="0.2">
      <c r="J126" s="27"/>
      <c r="K126" s="27"/>
    </row>
    <row r="127" spans="10:11" x14ac:dyDescent="0.2">
      <c r="J127" s="27"/>
      <c r="K127" s="27"/>
    </row>
    <row r="128" spans="10:11" x14ac:dyDescent="0.2">
      <c r="J128" s="27"/>
      <c r="K128" s="27"/>
    </row>
    <row r="129" spans="10:11" x14ac:dyDescent="0.2">
      <c r="J129" s="27"/>
      <c r="K129" s="27"/>
    </row>
    <row r="130" spans="10:11" x14ac:dyDescent="0.2">
      <c r="J130" s="27"/>
      <c r="K130" s="27"/>
    </row>
    <row r="131" spans="10:11" x14ac:dyDescent="0.2">
      <c r="J131" s="27"/>
      <c r="K131" s="27"/>
    </row>
    <row r="132" spans="10:11" x14ac:dyDescent="0.2">
      <c r="J132" s="27"/>
      <c r="K132" s="27"/>
    </row>
  </sheetData>
  <mergeCells count="20">
    <mergeCell ref="O11:O12"/>
    <mergeCell ref="P11:P12"/>
    <mergeCell ref="Q11:Q12"/>
    <mergeCell ref="R11:R12"/>
    <mergeCell ref="Q7:Q8"/>
    <mergeCell ref="R7:R8"/>
    <mergeCell ref="O9:O10"/>
    <mergeCell ref="P9:P10"/>
    <mergeCell ref="Q9:Q10"/>
    <mergeCell ref="R9:R10"/>
    <mergeCell ref="B1:H1"/>
    <mergeCell ref="O4:R4"/>
    <mergeCell ref="K5:K12"/>
    <mergeCell ref="L5:L12"/>
    <mergeCell ref="M5:M12"/>
    <mergeCell ref="P5:P6"/>
    <mergeCell ref="Q5:Q6"/>
    <mergeCell ref="R5:R6"/>
    <mergeCell ref="O7:O8"/>
    <mergeCell ref="P7:P8"/>
  </mergeCells>
  <conditionalFormatting sqref="A71:A72">
    <cfRule type="duplicateValues" dxfId="0" priority="1"/>
  </conditionalFormatting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2024-10-08 16:28:05</KDate>
  <Classification>Public</Classification>
  <Subclassification/>
  <HostName>MUMCMP00915</HostName>
  <Domain_User>CANARAROBECOMF/396</Domain_User>
  <IPAdd>192.9.198.198</IPAdd>
  <FilePath>Book21</FilePath>
  <KID>A4BB6D0D6391638640016855535009</KID>
  <UniqueName/>
  <Suggested/>
  <Justification/>
</Klassify>
</file>

<file path=customXml/itemProps1.xml><?xml version="1.0" encoding="utf-8"?>
<ds:datastoreItem xmlns:ds="http://schemas.openxmlformats.org/officeDocument/2006/customXml" ds:itemID="{22308618-90F5-4395-B54E-ED80234832F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Kartiki Birje</dc:creator>
  <cp:lastModifiedBy>Kartiki Birje</cp:lastModifiedBy>
  <dcterms:created xsi:type="dcterms:W3CDTF">2024-10-08T10:58:00Z</dcterms:created>
  <dcterms:modified xsi:type="dcterms:W3CDTF">2024-10-08T10:58:05Z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A4BB6D0D6391638640016855535009</vt:lpwstr>
  </property>
</Properties>
</file>