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0EE6491D-6695-4504-8A4A-82B54BCD12DD}" xr6:coauthVersionLast="47" xr6:coauthVersionMax="47" xr10:uidLastSave="{00000000-0000-0000-0000-000000000000}"/>
  <bookViews>
    <workbookView xWindow="-120" yWindow="-120" windowWidth="20730" windowHeight="11160" xr2:uid="{0706E7D4-3BEE-499E-97FC-4D064A7F3A25}"/>
  </bookViews>
  <sheets>
    <sheet name="MD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1" i="1" l="1"/>
  <c r="D91" i="1"/>
  <c r="G82" i="1"/>
  <c r="G81" i="1"/>
  <c r="F81" i="1"/>
  <c r="F82" i="1" s="1"/>
  <c r="G78" i="1"/>
  <c r="G83" i="1" s="1"/>
  <c r="G77" i="1"/>
  <c r="F77" i="1"/>
  <c r="F78" i="1" s="1"/>
  <c r="F83" i="1" s="1"/>
</calcChain>
</file>

<file path=xl/sharedStrings.xml><?xml version="1.0" encoding="utf-8"?>
<sst xmlns="http://schemas.openxmlformats.org/spreadsheetml/2006/main" count="319" uniqueCount="208">
  <si>
    <t>CANARA ROBECO MID CAP FUND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</si>
  <si>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</si>
  <si>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</si>
  <si>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</si>
  <si>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</si>
  <si>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</si>
  <si>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</si>
  <si>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</si>
  <si>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</si>
  <si>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</si>
  <si>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</si>
  <si>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</si>
  <si>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</si>
  <si>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</si>
  <si>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</si>
  <si>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Trent Ltd</t>
  </si>
  <si>
    <t>INE849A01020</t>
  </si>
  <si>
    <t>Retailing</t>
  </si>
  <si>
    <t>Large Cap</t>
  </si>
  <si>
    <t>Uno Minda Ltd</t>
  </si>
  <si>
    <t>INE405E01023</t>
  </si>
  <si>
    <t>Auto Components</t>
  </si>
  <si>
    <t>Mid Cap</t>
  </si>
  <si>
    <t>Shriram Finance Ltd</t>
  </si>
  <si>
    <t>INE721A01013</t>
  </si>
  <si>
    <t>Finance</t>
  </si>
  <si>
    <t>Suzlon Energy Ltd</t>
  </si>
  <si>
    <t>INE040H01021</t>
  </si>
  <si>
    <t>Electrical Equipment</t>
  </si>
  <si>
    <t>Max Healthcare Institute Ltd</t>
  </si>
  <si>
    <t>INE027H01010</t>
  </si>
  <si>
    <t>Healthcare Services</t>
  </si>
  <si>
    <t>Zomato Ltd</t>
  </si>
  <si>
    <t>INE758T01015</t>
  </si>
  <si>
    <t>J.K. Cement Ltd</t>
  </si>
  <si>
    <t>INE823G01014</t>
  </si>
  <si>
    <t>Cement &amp; Cement Products</t>
  </si>
  <si>
    <t>Benchmark: BSE 150 Mid Cap Index TRI</t>
  </si>
  <si>
    <t>Cummins India Ltd</t>
  </si>
  <si>
    <t>INE298A01020</t>
  </si>
  <si>
    <t>Industrial Products</t>
  </si>
  <si>
    <t>Mphasis Ltd</t>
  </si>
  <si>
    <t>INE356A01018</t>
  </si>
  <si>
    <t>IT - Software</t>
  </si>
  <si>
    <t>Voltas Ltd</t>
  </si>
  <si>
    <t>INE226A01021</t>
  </si>
  <si>
    <t>Consumer Durables</t>
  </si>
  <si>
    <t>Max Financial Services Ltd</t>
  </si>
  <si>
    <t>INE180A01020</t>
  </si>
  <si>
    <t>Insurance</t>
  </si>
  <si>
    <t>Bayer Cropscience Ltd</t>
  </si>
  <si>
    <t>INE462A01022</t>
  </si>
  <si>
    <t>Fertilizers &amp; Agrochemicals</t>
  </si>
  <si>
    <t>Small Cap</t>
  </si>
  <si>
    <t>Indian Bank</t>
  </si>
  <si>
    <t>INE562A01011</t>
  </si>
  <si>
    <t>Banks</t>
  </si>
  <si>
    <t>Mazagon Dock Shipbuilders Ltd</t>
  </si>
  <si>
    <t>INE249Z01012</t>
  </si>
  <si>
    <t>Industrial Manufacturing</t>
  </si>
  <si>
    <t>Persistent Systems Ltd</t>
  </si>
  <si>
    <t>INE262H01021</t>
  </si>
  <si>
    <t>Abbott India Ltd</t>
  </si>
  <si>
    <t>INE358A01014</t>
  </si>
  <si>
    <t>Pharmaceuticals &amp; Biotechnology</t>
  </si>
  <si>
    <t>Deepak Nitrite Ltd</t>
  </si>
  <si>
    <t>INE288B01029</t>
  </si>
  <si>
    <t>Chemicals &amp; Petrochemicals</t>
  </si>
  <si>
    <t>Phoenix Mills Ltd</t>
  </si>
  <si>
    <t>INE211B01039</t>
  </si>
  <si>
    <t>Realty</t>
  </si>
  <si>
    <t>Power Finance Corporation Ltd</t>
  </si>
  <si>
    <t>INE134E01011</t>
  </si>
  <si>
    <t>Sundram Fasteners Ltd</t>
  </si>
  <si>
    <t>INE387A01021</t>
  </si>
  <si>
    <t>Indus Towers Ltd</t>
  </si>
  <si>
    <t>INE121J01017</t>
  </si>
  <si>
    <t>Telecom - Services</t>
  </si>
  <si>
    <t>Polycab India Ltd</t>
  </si>
  <si>
    <t>INE455K01017</t>
  </si>
  <si>
    <t>ICICI Lombard General Insurance Co Ltd</t>
  </si>
  <si>
    <t>INE765G01017</t>
  </si>
  <si>
    <t>Solar Industries India Ltd</t>
  </si>
  <si>
    <t>INE343H01029</t>
  </si>
  <si>
    <t>Bharat Electronics Ltd</t>
  </si>
  <si>
    <t>INE263A01024</t>
  </si>
  <si>
    <t>Aerospace &amp; Defense</t>
  </si>
  <si>
    <t>Colgate Palmolive (India) Ltd</t>
  </si>
  <si>
    <t>INE259A01022</t>
  </si>
  <si>
    <t>Personal Products</t>
  </si>
  <si>
    <t>Federal Bank Ltd</t>
  </si>
  <si>
    <t>INE171A01029</t>
  </si>
  <si>
    <t>CG Power and Industrial Solutions Ltd</t>
  </si>
  <si>
    <t>INE067A01029</t>
  </si>
  <si>
    <t>Dixon Technologies (India) Ltd</t>
  </si>
  <si>
    <t>INE935N01020</t>
  </si>
  <si>
    <t>Kajaria Ceramics Ltd</t>
  </si>
  <si>
    <t>INE217B01036</t>
  </si>
  <si>
    <t>Coforge Ltd</t>
  </si>
  <si>
    <t>INE591G01017</t>
  </si>
  <si>
    <t>Hindustan Petroleum Corporation Ltd</t>
  </si>
  <si>
    <t>INE094A01015</t>
  </si>
  <si>
    <t>Petroleum Products</t>
  </si>
  <si>
    <t>CRISIL Ltd</t>
  </si>
  <si>
    <t>INE007A01025</t>
  </si>
  <si>
    <t>Apar Industries Ltd</t>
  </si>
  <si>
    <t>INE372A01015</t>
  </si>
  <si>
    <t>Jubilant Foodworks Ltd</t>
  </si>
  <si>
    <t>INE797F01020</t>
  </si>
  <si>
    <t>Leisure Services</t>
  </si>
  <si>
    <t>KEI Industries Ltd</t>
  </si>
  <si>
    <t>INE878B01027</t>
  </si>
  <si>
    <t>Bharti Airtel Ltd</t>
  </si>
  <si>
    <t>INE397D01024</t>
  </si>
  <si>
    <t>Cholamandalam Investment and Finance Co Ltd</t>
  </si>
  <si>
    <t>INE121A01024</t>
  </si>
  <si>
    <t>Brigade Enterprises Ltd</t>
  </si>
  <si>
    <t>INE791I01019</t>
  </si>
  <si>
    <t>Prestige Estates Projects Ltd</t>
  </si>
  <si>
    <t>INE811K01011</t>
  </si>
  <si>
    <t>Tata Power Co Ltd</t>
  </si>
  <si>
    <t>INE245A01021</t>
  </si>
  <si>
    <t>Power</t>
  </si>
  <si>
    <t>Oil &amp; Natural Gas Corporation Ltd</t>
  </si>
  <si>
    <t>INE213A01029</t>
  </si>
  <si>
    <t>Oil</t>
  </si>
  <si>
    <t>Linde India Ltd</t>
  </si>
  <si>
    <t>INE473A01011</t>
  </si>
  <si>
    <t>Exide Industries Ltd</t>
  </si>
  <si>
    <t>INE302A01020</t>
  </si>
  <si>
    <t>Bharti Hexacom Ltd</t>
  </si>
  <si>
    <t>INE343G01021</t>
  </si>
  <si>
    <t>LIC Housing Finance Ltd</t>
  </si>
  <si>
    <t>INE115A01026</t>
  </si>
  <si>
    <t>L&amp;T Finance Ltd</t>
  </si>
  <si>
    <t>INE498L01015</t>
  </si>
  <si>
    <t>Schaeffler India Ltd</t>
  </si>
  <si>
    <t>INE513A01022</t>
  </si>
  <si>
    <t>ICICI Bank Ltd</t>
  </si>
  <si>
    <t>INE090A01021</t>
  </si>
  <si>
    <t>KPIT Technologies Ltd</t>
  </si>
  <si>
    <t>INE04I401011</t>
  </si>
  <si>
    <t>SBI Cards and Payment Services Ltd</t>
  </si>
  <si>
    <t>INE018E01016</t>
  </si>
  <si>
    <t>Escorts Kubota Ltd</t>
  </si>
  <si>
    <t>INE042A01014</t>
  </si>
  <si>
    <t>Agricultural, Commercial &amp; Construction Vehicles</t>
  </si>
  <si>
    <t>APL Apollo Tubes Ltd</t>
  </si>
  <si>
    <t>INE702C01027</t>
  </si>
  <si>
    <t>Ajanta Pharma Ltd</t>
  </si>
  <si>
    <t>INE031B01049</t>
  </si>
  <si>
    <t>Supreme Industries Ltd</t>
  </si>
  <si>
    <t>INE195A01028</t>
  </si>
  <si>
    <t>J.B. Chemicals &amp; Pharmaceuticals Ltd</t>
  </si>
  <si>
    <t>INE572A01036</t>
  </si>
  <si>
    <t>NHPC Ltd</t>
  </si>
  <si>
    <t>INE848E01016</t>
  </si>
  <si>
    <t>Sona Blw Precision Forgings Ltd</t>
  </si>
  <si>
    <t>INE073K01018</t>
  </si>
  <si>
    <t>Crompton Greaves Consumer Electricals Ltd</t>
  </si>
  <si>
    <t>INE299U01018</t>
  </si>
  <si>
    <t>Gujarat Gas Ltd</t>
  </si>
  <si>
    <t>INE844O01030</t>
  </si>
  <si>
    <t>Gas</t>
  </si>
  <si>
    <t>Endurance Technologies Ltd</t>
  </si>
  <si>
    <t>INE913H01037</t>
  </si>
  <si>
    <t>NMDC Ltd</t>
  </si>
  <si>
    <t>INE584A01023</t>
  </si>
  <si>
    <t>Minerals &amp; Mining</t>
  </si>
  <si>
    <t>Indian Railway Catering And Tourism Corp Ltd</t>
  </si>
  <si>
    <t>INE335Y01020</t>
  </si>
  <si>
    <t>PB Fintech Ltd</t>
  </si>
  <si>
    <t>INE417T01026</t>
  </si>
  <si>
    <t>Financial Technology (Fintech)</t>
  </si>
  <si>
    <t>K.P.R. Mill Ltd</t>
  </si>
  <si>
    <t>INE930H01031</t>
  </si>
  <si>
    <t>Textiles &amp; Apparels</t>
  </si>
  <si>
    <t>Creditaccess Grameen Ltd</t>
  </si>
  <si>
    <t>INE741K01010</t>
  </si>
  <si>
    <t>Timken India Ltd</t>
  </si>
  <si>
    <t>INE325A01013</t>
  </si>
  <si>
    <t>Happy Forgings Ltd</t>
  </si>
  <si>
    <t>INE330T01021</t>
  </si>
  <si>
    <t>United Breweries Ltd</t>
  </si>
  <si>
    <t>INE686F01025</t>
  </si>
  <si>
    <t>Beverages</t>
  </si>
  <si>
    <t>Samvardhana Motherson International Ltd</t>
  </si>
  <si>
    <t>INE775A01035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</si>
  <si>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</si>
  <si>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</si>
  <si>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</si>
  <si>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</si>
  <si>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</si>
  <si>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</si>
  <si>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</si>
  <si>
    <t>Notes</t>
  </si>
  <si>
    <t>(1) The provision made for Securities classified as below investment grade or default as of September,30 2024 is Rs Nil and its percentage to Net Asset Value is Nil.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</si>
  <si>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</si>
  <si>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</si>
  <si>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</si>
  <si>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 Idcw (Payout/Reinvestment)</t>
  </si>
  <si>
    <t xml:space="preserve">      Direct Plan - Growth Option</t>
  </si>
  <si>
    <t xml:space="preserve">      Direct Plan - Idcw (Payout/Reinvestment)</t>
  </si>
  <si>
    <t>(3) No Dividend declared during the half year ended September,30 2024.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</si>
  <si>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</si>
  <si>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</si>
  <si>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Details of repo transaction in corporate debt securities for the month ended September,30 2024 is Nil.</t>
  </si>
  <si>
    <t>(7) During the period, the portfolio turnover ratio is 0.72 times.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</si>
</sst>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3" fontId="3" fillId="3" borderId="14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0" xfId="1" applyFont="1" applyFill="1"/>
    <xf numFmtId="43" fontId="3" fillId="3" borderId="15" xfId="1" applyFont="1" applyFill="1" applyBorder="1" applyAlignment="1">
      <alignment horizontal="center"/>
    </xf>
    <xf numFmtId="4" fontId="3" fillId="3" borderId="0" xfId="1" applyNumberFormat="1" applyFont="1" applyFill="1"/>
    <xf numFmtId="0" fontId="9" fillId="3" borderId="0" xfId="0" applyFont="1" applyFill="1"/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4" fontId="9" fillId="3" borderId="0" xfId="0" applyNumberFormat="1" applyFont="1" applyFill="1"/>
    <xf numFmtId="0" fontId="9" fillId="3" borderId="22" xfId="0" applyFont="1" applyFill="1" applyBorder="1"/>
    <xf numFmtId="0" fontId="3" fillId="3" borderId="23" xfId="0" applyFont="1" applyFill="1" applyBorder="1"/>
    <xf numFmtId="4" fontId="3" fillId="3" borderId="23" xfId="0" applyNumberFormat="1" applyFont="1" applyFill="1" applyBorder="1"/>
    <xf numFmtId="4" fontId="3" fillId="3" borderId="24" xfId="0" applyNumberFormat="1" applyFont="1" applyFill="1" applyBorder="1"/>
    <xf numFmtId="4" fontId="3" fillId="3" borderId="25" xfId="0" applyNumberFormat="1" applyFont="1" applyFill="1" applyBorder="1"/>
    <xf numFmtId="0" fontId="9" fillId="3" borderId="26" xfId="0" applyFont="1" applyFill="1" applyBorder="1"/>
    <xf numFmtId="4" fontId="9" fillId="3" borderId="26" xfId="0" applyNumberFormat="1" applyFont="1" applyFill="1" applyBorder="1"/>
    <xf numFmtId="0" fontId="9" fillId="3" borderId="27" xfId="0" applyFont="1" applyFill="1" applyBorder="1"/>
    <xf numFmtId="4" fontId="9" fillId="3" borderId="27" xfId="0" applyNumberFormat="1" applyFont="1" applyFill="1" applyBorder="1"/>
    <xf numFmtId="0" fontId="10" fillId="4" borderId="28" xfId="0" applyFont="1" applyFill="1" applyBorder="1"/>
    <xf numFmtId="164" fontId="9" fillId="3" borderId="29" xfId="0" applyNumberFormat="1" applyFont="1" applyFill="1" applyBorder="1"/>
    <xf numFmtId="4" fontId="9" fillId="3" borderId="0" xfId="0" applyNumberFormat="1" applyFont="1" applyFill="1" applyAlignment="1">
      <alignment horizontal="right"/>
    </xf>
    <xf numFmtId="0" fontId="11" fillId="3" borderId="0" xfId="0" applyFont="1" applyFill="1"/>
    <xf numFmtId="4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107723</xdr:colOff>
      <xdr:row>4</xdr:row>
      <xdr:rowOff>19050</xdr:rowOff>
    </xdr:from>
    <xdr:to>
      <xdr:col>10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4BFD0B-1745-4A97-9568-3B6E02ED39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819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12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C883A530-D7DD-4666-9994-B7B579307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375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11</xdr:col>
      <xdr:colOff>175708</xdr:colOff>
      <xdr:row>4</xdr:row>
      <xdr:rowOff>36992</xdr:rowOff>
    </xdr:from>
    <xdr:to>
      <xdr:col>11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1181638-0766-4E52-9618-4B1332634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120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8">
          <cell r="D78" t="str">
            <v>As on March,31 2024</v>
          </cell>
          <cell r="E78" t="str">
            <v>As on September,30 2024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2E709-8819-4C19-B35D-715642FD9B88}">
  <dimension ref="A1:N164"/>
  <sheetViews>
    <sheetView tabSelected="1" workbookViewId="0">
      <selection activeCell="B1" sqref="B1:I1"/>
    </sheetView>
  </sheetViews>
  <sheetFormatPr defaultRowHeight="12" x14ac:dyDescent="0.2"/>
  <cols>
    <col min="1" max="1" width="9.140625" style="3"/>
    <col min="2" max="2" width="56.28515625" style="3" bestFit="1" customWidth="1"/>
    <col min="3" max="3" width="13.28515625" style="3" bestFit="1" customWidth="1"/>
    <col min="4" max="4" width="18.28515625" style="3" customWidth="1"/>
    <col min="5" max="5" width="22.28515625" style="3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9.140625" style="3"/>
    <col min="11" max="11" width="31.5703125" style="3" customWidth="1"/>
    <col min="12" max="12" width="35.5703125" style="3" customWidth="1"/>
    <col min="13" max="13" width="31.42578125" style="3" customWidth="1"/>
    <col min="14" max="14" width="4.7109375" style="3" bestFit="1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4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4" x14ac:dyDescent="0.2">
      <c r="B5" s="14" t="s">
        <v>13</v>
      </c>
      <c r="C5" s="15"/>
      <c r="D5" s="15"/>
      <c r="E5" s="15"/>
      <c r="F5" s="16"/>
      <c r="G5" s="16"/>
      <c r="H5" s="17"/>
      <c r="I5" s="18"/>
      <c r="K5" s="19"/>
      <c r="L5" s="19"/>
      <c r="M5" s="19"/>
    </row>
    <row r="6" spans="2:14" x14ac:dyDescent="0.2">
      <c r="B6" s="20" t="s">
        <v>14</v>
      </c>
      <c r="C6" s="21"/>
      <c r="D6" s="21"/>
      <c r="E6" s="21"/>
      <c r="F6" s="22"/>
      <c r="G6" s="22"/>
      <c r="H6" s="23"/>
      <c r="I6" s="24"/>
      <c r="K6" s="25"/>
      <c r="L6" s="25"/>
      <c r="M6" s="25"/>
    </row>
    <row r="7" spans="2:14" x14ac:dyDescent="0.2">
      <c r="B7" s="26" t="s">
        <v>15</v>
      </c>
      <c r="C7" s="21" t="s">
        <v>16</v>
      </c>
      <c r="D7" s="21" t="s">
        <v>17</v>
      </c>
      <c r="E7" s="27">
        <v>115182</v>
      </c>
      <c r="F7" s="22">
        <v>8724.6299999999992</v>
      </c>
      <c r="G7" s="22">
        <v>3.12</v>
      </c>
      <c r="H7" s="23" t="s">
        <v>18</v>
      </c>
      <c r="I7" s="24"/>
      <c r="K7" s="25"/>
      <c r="L7" s="25"/>
      <c r="M7" s="25"/>
      <c r="N7" s="28"/>
    </row>
    <row r="8" spans="2:14" x14ac:dyDescent="0.2">
      <c r="B8" s="26" t="s">
        <v>19</v>
      </c>
      <c r="C8" s="21" t="s">
        <v>20</v>
      </c>
      <c r="D8" s="21" t="s">
        <v>21</v>
      </c>
      <c r="E8" s="27">
        <v>776885</v>
      </c>
      <c r="F8" s="22">
        <v>8558.5499999999993</v>
      </c>
      <c r="G8" s="22">
        <v>3.06</v>
      </c>
      <c r="H8" s="23" t="s">
        <v>22</v>
      </c>
      <c r="I8" s="24"/>
      <c r="K8" s="25"/>
      <c r="L8" s="25"/>
      <c r="M8" s="25"/>
      <c r="N8" s="28"/>
    </row>
    <row r="9" spans="2:14" x14ac:dyDescent="0.2">
      <c r="B9" s="26" t="s">
        <v>23</v>
      </c>
      <c r="C9" s="21" t="s">
        <v>24</v>
      </c>
      <c r="D9" s="21" t="s">
        <v>25</v>
      </c>
      <c r="E9" s="27">
        <v>236150</v>
      </c>
      <c r="F9" s="22">
        <v>8446.9699999999993</v>
      </c>
      <c r="G9" s="22">
        <v>3.02</v>
      </c>
      <c r="H9" s="23" t="s">
        <v>18</v>
      </c>
      <c r="I9" s="24"/>
      <c r="K9" s="25"/>
      <c r="L9" s="25"/>
      <c r="M9" s="25"/>
      <c r="N9" s="28"/>
    </row>
    <row r="10" spans="2:14" x14ac:dyDescent="0.2">
      <c r="B10" s="26" t="s">
        <v>26</v>
      </c>
      <c r="C10" s="21" t="s">
        <v>27</v>
      </c>
      <c r="D10" s="21" t="s">
        <v>28</v>
      </c>
      <c r="E10" s="27">
        <v>9021435</v>
      </c>
      <c r="F10" s="22">
        <v>7221.66</v>
      </c>
      <c r="G10" s="22">
        <v>2.58</v>
      </c>
      <c r="H10" s="23" t="s">
        <v>22</v>
      </c>
      <c r="I10" s="24"/>
      <c r="K10" s="25"/>
      <c r="L10" s="25"/>
      <c r="M10" s="25"/>
      <c r="N10" s="28"/>
    </row>
    <row r="11" spans="2:14" x14ac:dyDescent="0.2">
      <c r="B11" s="26" t="s">
        <v>29</v>
      </c>
      <c r="C11" s="21" t="s">
        <v>30</v>
      </c>
      <c r="D11" s="21" t="s">
        <v>31</v>
      </c>
      <c r="E11" s="27">
        <v>684006</v>
      </c>
      <c r="F11" s="22">
        <v>6742.59</v>
      </c>
      <c r="G11" s="22">
        <v>2.41</v>
      </c>
      <c r="H11" s="23" t="s">
        <v>22</v>
      </c>
      <c r="I11" s="24"/>
      <c r="K11" s="25"/>
      <c r="L11" s="25"/>
      <c r="M11" s="25"/>
      <c r="N11" s="28"/>
    </row>
    <row r="12" spans="2:14" x14ac:dyDescent="0.2">
      <c r="B12" s="26" t="s">
        <v>32</v>
      </c>
      <c r="C12" s="21" t="s">
        <v>33</v>
      </c>
      <c r="D12" s="21" t="s">
        <v>17</v>
      </c>
      <c r="E12" s="27">
        <v>2345406</v>
      </c>
      <c r="F12" s="22">
        <v>6409.99</v>
      </c>
      <c r="G12" s="22">
        <v>2.29</v>
      </c>
      <c r="H12" s="23" t="s">
        <v>18</v>
      </c>
      <c r="I12" s="24"/>
      <c r="K12" s="29"/>
      <c r="L12" s="29"/>
      <c r="M12" s="29"/>
      <c r="N12" s="28"/>
    </row>
    <row r="13" spans="2:14" x14ac:dyDescent="0.2">
      <c r="B13" s="26" t="s">
        <v>34</v>
      </c>
      <c r="C13" s="21" t="s">
        <v>35</v>
      </c>
      <c r="D13" s="21" t="s">
        <v>36</v>
      </c>
      <c r="E13" s="27">
        <v>137200</v>
      </c>
      <c r="F13" s="22">
        <v>6370.61</v>
      </c>
      <c r="G13" s="22">
        <v>2.2799999999999998</v>
      </c>
      <c r="H13" s="23" t="s">
        <v>22</v>
      </c>
      <c r="I13" s="24"/>
      <c r="L13" s="3" t="s">
        <v>37</v>
      </c>
      <c r="N13" s="28"/>
    </row>
    <row r="14" spans="2:14" x14ac:dyDescent="0.2">
      <c r="B14" s="26" t="s">
        <v>38</v>
      </c>
      <c r="C14" s="21" t="s">
        <v>39</v>
      </c>
      <c r="D14" s="21" t="s">
        <v>40</v>
      </c>
      <c r="E14" s="27">
        <v>166620</v>
      </c>
      <c r="F14" s="22">
        <v>6341.64</v>
      </c>
      <c r="G14" s="22">
        <v>2.27</v>
      </c>
      <c r="H14" s="23" t="s">
        <v>22</v>
      </c>
      <c r="I14" s="24"/>
      <c r="K14" s="30"/>
      <c r="L14" s="30"/>
      <c r="M14" s="30"/>
      <c r="N14" s="28"/>
    </row>
    <row r="15" spans="2:14" x14ac:dyDescent="0.2">
      <c r="B15" s="26" t="s">
        <v>41</v>
      </c>
      <c r="C15" s="21" t="s">
        <v>42</v>
      </c>
      <c r="D15" s="21" t="s">
        <v>43</v>
      </c>
      <c r="E15" s="27">
        <v>201459</v>
      </c>
      <c r="F15" s="22">
        <v>6064.72</v>
      </c>
      <c r="G15" s="22">
        <v>2.17</v>
      </c>
      <c r="H15" s="23" t="s">
        <v>22</v>
      </c>
      <c r="I15" s="24"/>
      <c r="K15" s="30"/>
      <c r="L15" s="30"/>
      <c r="M15" s="30"/>
      <c r="N15" s="28"/>
    </row>
    <row r="16" spans="2:14" x14ac:dyDescent="0.2">
      <c r="B16" s="26" t="s">
        <v>44</v>
      </c>
      <c r="C16" s="21" t="s">
        <v>45</v>
      </c>
      <c r="D16" s="21" t="s">
        <v>46</v>
      </c>
      <c r="E16" s="27">
        <v>321194</v>
      </c>
      <c r="F16" s="22">
        <v>5926.35</v>
      </c>
      <c r="G16" s="22">
        <v>2.12</v>
      </c>
      <c r="H16" s="23" t="s">
        <v>22</v>
      </c>
      <c r="I16" s="24"/>
      <c r="K16" s="30"/>
      <c r="L16" s="30"/>
      <c r="M16" s="30"/>
      <c r="N16" s="28"/>
    </row>
    <row r="17" spans="2:14" x14ac:dyDescent="0.2">
      <c r="B17" s="26" t="s">
        <v>47</v>
      </c>
      <c r="C17" s="21" t="s">
        <v>48</v>
      </c>
      <c r="D17" s="21" t="s">
        <v>49</v>
      </c>
      <c r="E17" s="27">
        <v>483146</v>
      </c>
      <c r="F17" s="22">
        <v>5754.27</v>
      </c>
      <c r="G17" s="22">
        <v>2.06</v>
      </c>
      <c r="H17" s="23" t="s">
        <v>22</v>
      </c>
      <c r="I17" s="24"/>
      <c r="K17" s="30"/>
      <c r="L17" s="30"/>
      <c r="M17" s="30"/>
      <c r="N17" s="28"/>
    </row>
    <row r="18" spans="2:14" x14ac:dyDescent="0.2">
      <c r="B18" s="26" t="s">
        <v>50</v>
      </c>
      <c r="C18" s="21" t="s">
        <v>51</v>
      </c>
      <c r="D18" s="21" t="s">
        <v>52</v>
      </c>
      <c r="E18" s="27">
        <v>88084</v>
      </c>
      <c r="F18" s="22">
        <v>5647.77</v>
      </c>
      <c r="G18" s="22">
        <v>2.02</v>
      </c>
      <c r="H18" s="23" t="s">
        <v>53</v>
      </c>
      <c r="I18" s="24"/>
      <c r="K18" s="30"/>
      <c r="L18" s="30"/>
      <c r="M18" s="30"/>
      <c r="N18" s="28"/>
    </row>
    <row r="19" spans="2:14" x14ac:dyDescent="0.2">
      <c r="B19" s="26" t="s">
        <v>54</v>
      </c>
      <c r="C19" s="21" t="s">
        <v>55</v>
      </c>
      <c r="D19" s="21" t="s">
        <v>56</v>
      </c>
      <c r="E19" s="27">
        <v>1050690</v>
      </c>
      <c r="F19" s="22">
        <v>5506.14</v>
      </c>
      <c r="G19" s="22">
        <v>1.97</v>
      </c>
      <c r="H19" s="23" t="s">
        <v>22</v>
      </c>
      <c r="I19" s="24"/>
      <c r="K19" s="30"/>
      <c r="L19" s="30"/>
      <c r="M19" s="30"/>
      <c r="N19" s="28"/>
    </row>
    <row r="20" spans="2:14" x14ac:dyDescent="0.2">
      <c r="B20" s="26" t="s">
        <v>57</v>
      </c>
      <c r="C20" s="21" t="s">
        <v>58</v>
      </c>
      <c r="D20" s="21" t="s">
        <v>59</v>
      </c>
      <c r="E20" s="27">
        <v>123185</v>
      </c>
      <c r="F20" s="22">
        <v>5210.8500000000004</v>
      </c>
      <c r="G20" s="22">
        <v>1.86</v>
      </c>
      <c r="H20" s="23" t="s">
        <v>22</v>
      </c>
      <c r="I20" s="24"/>
      <c r="K20" s="30"/>
      <c r="L20" s="30"/>
      <c r="M20" s="30"/>
      <c r="N20" s="28"/>
    </row>
    <row r="21" spans="2:14" x14ac:dyDescent="0.2">
      <c r="B21" s="26" t="s">
        <v>60</v>
      </c>
      <c r="C21" s="21" t="s">
        <v>61</v>
      </c>
      <c r="D21" s="21" t="s">
        <v>43</v>
      </c>
      <c r="E21" s="27">
        <v>93464</v>
      </c>
      <c r="F21" s="22">
        <v>5094.16</v>
      </c>
      <c r="G21" s="22">
        <v>1.82</v>
      </c>
      <c r="H21" s="23" t="s">
        <v>22</v>
      </c>
      <c r="I21" s="24"/>
      <c r="K21" s="30"/>
      <c r="L21" s="30"/>
      <c r="M21" s="30"/>
      <c r="N21" s="28"/>
    </row>
    <row r="22" spans="2:14" x14ac:dyDescent="0.2">
      <c r="B22" s="26" t="s">
        <v>62</v>
      </c>
      <c r="C22" s="21" t="s">
        <v>63</v>
      </c>
      <c r="D22" s="21" t="s">
        <v>64</v>
      </c>
      <c r="E22" s="27">
        <v>16693</v>
      </c>
      <c r="F22" s="22">
        <v>4868.6000000000004</v>
      </c>
      <c r="G22" s="22">
        <v>1.74</v>
      </c>
      <c r="H22" s="23" t="s">
        <v>22</v>
      </c>
      <c r="I22" s="24"/>
      <c r="K22" s="30"/>
      <c r="L22" s="30"/>
      <c r="M22" s="30"/>
      <c r="N22" s="28"/>
    </row>
    <row r="23" spans="2:14" x14ac:dyDescent="0.2">
      <c r="B23" s="26" t="s">
        <v>65</v>
      </c>
      <c r="C23" s="21" t="s">
        <v>66</v>
      </c>
      <c r="D23" s="21" t="s">
        <v>67</v>
      </c>
      <c r="E23" s="27">
        <v>164423</v>
      </c>
      <c r="F23" s="22">
        <v>4779.9399999999996</v>
      </c>
      <c r="G23" s="22">
        <v>1.71</v>
      </c>
      <c r="H23" s="23" t="s">
        <v>22</v>
      </c>
      <c r="I23" s="24"/>
      <c r="K23" s="30"/>
      <c r="L23" s="30"/>
      <c r="M23" s="30"/>
      <c r="N23" s="28"/>
    </row>
    <row r="24" spans="2:14" x14ac:dyDescent="0.2">
      <c r="B24" s="26" t="s">
        <v>68</v>
      </c>
      <c r="C24" s="21" t="s">
        <v>69</v>
      </c>
      <c r="D24" s="21" t="s">
        <v>70</v>
      </c>
      <c r="E24" s="27">
        <v>254096</v>
      </c>
      <c r="F24" s="22">
        <v>4689.72</v>
      </c>
      <c r="G24" s="22">
        <v>1.68</v>
      </c>
      <c r="H24" s="23" t="s">
        <v>22</v>
      </c>
      <c r="I24" s="24"/>
      <c r="K24" s="30"/>
      <c r="L24" s="30"/>
      <c r="M24" s="30"/>
      <c r="N24" s="28"/>
    </row>
    <row r="25" spans="2:14" x14ac:dyDescent="0.2">
      <c r="B25" s="26" t="s">
        <v>71</v>
      </c>
      <c r="C25" s="21" t="s">
        <v>72</v>
      </c>
      <c r="D25" s="21" t="s">
        <v>25</v>
      </c>
      <c r="E25" s="27">
        <v>937888</v>
      </c>
      <c r="F25" s="22">
        <v>4577.3599999999997</v>
      </c>
      <c r="G25" s="22">
        <v>1.64</v>
      </c>
      <c r="H25" s="23" t="s">
        <v>18</v>
      </c>
      <c r="I25" s="24"/>
      <c r="K25" s="30"/>
      <c r="L25" s="30"/>
      <c r="M25" s="30"/>
      <c r="N25" s="28"/>
    </row>
    <row r="26" spans="2:14" x14ac:dyDescent="0.2">
      <c r="B26" s="26" t="s">
        <v>73</v>
      </c>
      <c r="C26" s="21" t="s">
        <v>74</v>
      </c>
      <c r="D26" s="21" t="s">
        <v>21</v>
      </c>
      <c r="E26" s="27">
        <v>333382</v>
      </c>
      <c r="F26" s="22">
        <v>4574.67</v>
      </c>
      <c r="G26" s="22">
        <v>1.63</v>
      </c>
      <c r="H26" s="23" t="s">
        <v>53</v>
      </c>
      <c r="I26" s="24"/>
      <c r="K26" s="30"/>
      <c r="L26" s="30"/>
      <c r="M26" s="30"/>
      <c r="N26" s="28"/>
    </row>
    <row r="27" spans="2:14" x14ac:dyDescent="0.2">
      <c r="B27" s="26" t="s">
        <v>75</v>
      </c>
      <c r="C27" s="21" t="s">
        <v>76</v>
      </c>
      <c r="D27" s="21" t="s">
        <v>77</v>
      </c>
      <c r="E27" s="27">
        <v>1126504</v>
      </c>
      <c r="F27" s="22">
        <v>4422.09</v>
      </c>
      <c r="G27" s="22">
        <v>1.58</v>
      </c>
      <c r="H27" s="23" t="s">
        <v>22</v>
      </c>
      <c r="I27" s="24"/>
      <c r="K27" s="30"/>
      <c r="L27" s="30"/>
      <c r="M27" s="30"/>
      <c r="N27" s="28"/>
    </row>
    <row r="28" spans="2:14" x14ac:dyDescent="0.2">
      <c r="B28" s="26" t="s">
        <v>78</v>
      </c>
      <c r="C28" s="21" t="s">
        <v>79</v>
      </c>
      <c r="D28" s="21" t="s">
        <v>40</v>
      </c>
      <c r="E28" s="27">
        <v>63252</v>
      </c>
      <c r="F28" s="22">
        <v>4399.3</v>
      </c>
      <c r="G28" s="22">
        <v>1.57</v>
      </c>
      <c r="H28" s="23" t="s">
        <v>22</v>
      </c>
      <c r="I28" s="24"/>
      <c r="K28" s="30"/>
      <c r="L28" s="30"/>
      <c r="M28" s="30"/>
      <c r="N28" s="28"/>
    </row>
    <row r="29" spans="2:14" x14ac:dyDescent="0.2">
      <c r="B29" s="26" t="s">
        <v>80</v>
      </c>
      <c r="C29" s="21" t="s">
        <v>81</v>
      </c>
      <c r="D29" s="21" t="s">
        <v>49</v>
      </c>
      <c r="E29" s="27">
        <v>200210</v>
      </c>
      <c r="F29" s="22">
        <v>4353.37</v>
      </c>
      <c r="G29" s="22">
        <v>1.56</v>
      </c>
      <c r="H29" s="23" t="s">
        <v>22</v>
      </c>
      <c r="I29" s="24"/>
      <c r="K29" s="30"/>
      <c r="L29" s="30"/>
      <c r="M29" s="30"/>
      <c r="N29" s="28"/>
    </row>
    <row r="30" spans="2:14" x14ac:dyDescent="0.2">
      <c r="B30" s="26" t="s">
        <v>82</v>
      </c>
      <c r="C30" s="21" t="s">
        <v>83</v>
      </c>
      <c r="D30" s="21" t="s">
        <v>67</v>
      </c>
      <c r="E30" s="27">
        <v>37506</v>
      </c>
      <c r="F30" s="22">
        <v>4324.3900000000003</v>
      </c>
      <c r="G30" s="22">
        <v>1.54</v>
      </c>
      <c r="H30" s="23" t="s">
        <v>22</v>
      </c>
      <c r="I30" s="24"/>
      <c r="K30" s="30"/>
      <c r="L30" s="30"/>
      <c r="M30" s="30"/>
      <c r="N30" s="28"/>
    </row>
    <row r="31" spans="2:14" x14ac:dyDescent="0.2">
      <c r="B31" s="26" t="s">
        <v>84</v>
      </c>
      <c r="C31" s="21" t="s">
        <v>85</v>
      </c>
      <c r="D31" s="21" t="s">
        <v>86</v>
      </c>
      <c r="E31" s="27">
        <v>1483328</v>
      </c>
      <c r="F31" s="22">
        <v>4228.97</v>
      </c>
      <c r="G31" s="22">
        <v>1.51</v>
      </c>
      <c r="H31" s="23" t="s">
        <v>18</v>
      </c>
      <c r="I31" s="24"/>
      <c r="K31" s="30"/>
      <c r="L31" s="30"/>
      <c r="M31" s="30"/>
      <c r="N31" s="28"/>
    </row>
    <row r="32" spans="2:14" x14ac:dyDescent="0.2">
      <c r="B32" s="26" t="s">
        <v>87</v>
      </c>
      <c r="C32" s="21" t="s">
        <v>88</v>
      </c>
      <c r="D32" s="21" t="s">
        <v>89</v>
      </c>
      <c r="E32" s="27">
        <v>110666</v>
      </c>
      <c r="F32" s="22">
        <v>4210.29</v>
      </c>
      <c r="G32" s="22">
        <v>1.5</v>
      </c>
      <c r="H32" s="23" t="s">
        <v>22</v>
      </c>
      <c r="I32" s="24"/>
      <c r="K32" s="30"/>
      <c r="L32" s="30"/>
      <c r="M32" s="30"/>
      <c r="N32" s="28"/>
    </row>
    <row r="33" spans="2:14" x14ac:dyDescent="0.2">
      <c r="B33" s="26" t="s">
        <v>90</v>
      </c>
      <c r="C33" s="21" t="s">
        <v>91</v>
      </c>
      <c r="D33" s="21" t="s">
        <v>56</v>
      </c>
      <c r="E33" s="27">
        <v>2079971</v>
      </c>
      <c r="F33" s="22">
        <v>4091.93</v>
      </c>
      <c r="G33" s="22">
        <v>1.46</v>
      </c>
      <c r="H33" s="23" t="s">
        <v>22</v>
      </c>
      <c r="I33" s="24"/>
      <c r="K33" s="30"/>
      <c r="L33" s="30"/>
      <c r="M33" s="30"/>
      <c r="N33" s="28"/>
    </row>
    <row r="34" spans="2:14" x14ac:dyDescent="0.2">
      <c r="B34" s="26" t="s">
        <v>92</v>
      </c>
      <c r="C34" s="21" t="s">
        <v>93</v>
      </c>
      <c r="D34" s="21" t="s">
        <v>28</v>
      </c>
      <c r="E34" s="27">
        <v>538546</v>
      </c>
      <c r="F34" s="22">
        <v>4087.83</v>
      </c>
      <c r="G34" s="22">
        <v>1.46</v>
      </c>
      <c r="H34" s="23" t="s">
        <v>22</v>
      </c>
      <c r="I34" s="24"/>
      <c r="K34" s="30"/>
      <c r="L34" s="30"/>
      <c r="M34" s="30"/>
      <c r="N34" s="28"/>
    </row>
    <row r="35" spans="2:14" x14ac:dyDescent="0.2">
      <c r="B35" s="26" t="s">
        <v>94</v>
      </c>
      <c r="C35" s="21" t="s">
        <v>95</v>
      </c>
      <c r="D35" s="21" t="s">
        <v>46</v>
      </c>
      <c r="E35" s="27">
        <v>29596</v>
      </c>
      <c r="F35" s="22">
        <v>4085.12</v>
      </c>
      <c r="G35" s="22">
        <v>1.46</v>
      </c>
      <c r="H35" s="23" t="s">
        <v>22</v>
      </c>
      <c r="I35" s="24"/>
      <c r="K35" s="30"/>
      <c r="L35" s="30"/>
      <c r="M35" s="30"/>
      <c r="N35" s="28"/>
    </row>
    <row r="36" spans="2:14" x14ac:dyDescent="0.2">
      <c r="B36" s="26" t="s">
        <v>96</v>
      </c>
      <c r="C36" s="21" t="s">
        <v>97</v>
      </c>
      <c r="D36" s="21" t="s">
        <v>46</v>
      </c>
      <c r="E36" s="27">
        <v>272829</v>
      </c>
      <c r="F36" s="22">
        <v>3999.4</v>
      </c>
      <c r="G36" s="22">
        <v>1.43</v>
      </c>
      <c r="H36" s="23" t="s">
        <v>53</v>
      </c>
      <c r="I36" s="24"/>
      <c r="K36" s="30"/>
      <c r="L36" s="30"/>
      <c r="M36" s="30"/>
      <c r="N36" s="28"/>
    </row>
    <row r="37" spans="2:14" x14ac:dyDescent="0.2">
      <c r="B37" s="26" t="s">
        <v>98</v>
      </c>
      <c r="C37" s="21" t="s">
        <v>99</v>
      </c>
      <c r="D37" s="21" t="s">
        <v>43</v>
      </c>
      <c r="E37" s="27">
        <v>53875</v>
      </c>
      <c r="F37" s="22">
        <v>3780.11</v>
      </c>
      <c r="G37" s="22">
        <v>1.35</v>
      </c>
      <c r="H37" s="23" t="s">
        <v>22</v>
      </c>
      <c r="I37" s="24"/>
      <c r="K37" s="30"/>
      <c r="L37" s="30"/>
      <c r="M37" s="30"/>
      <c r="N37" s="28"/>
    </row>
    <row r="38" spans="2:14" x14ac:dyDescent="0.2">
      <c r="B38" s="26" t="s">
        <v>100</v>
      </c>
      <c r="C38" s="21" t="s">
        <v>101</v>
      </c>
      <c r="D38" s="21" t="s">
        <v>102</v>
      </c>
      <c r="E38" s="27">
        <v>844567</v>
      </c>
      <c r="F38" s="22">
        <v>3720.74</v>
      </c>
      <c r="G38" s="22">
        <v>1.33</v>
      </c>
      <c r="H38" s="23" t="s">
        <v>22</v>
      </c>
      <c r="I38" s="24"/>
      <c r="K38" s="30"/>
      <c r="L38" s="30"/>
      <c r="M38" s="30"/>
      <c r="N38" s="28"/>
    </row>
    <row r="39" spans="2:14" x14ac:dyDescent="0.2">
      <c r="B39" s="26" t="s">
        <v>103</v>
      </c>
      <c r="C39" s="21" t="s">
        <v>104</v>
      </c>
      <c r="D39" s="21" t="s">
        <v>25</v>
      </c>
      <c r="E39" s="27">
        <v>78042</v>
      </c>
      <c r="F39" s="22">
        <v>3638.71</v>
      </c>
      <c r="G39" s="22">
        <v>1.3</v>
      </c>
      <c r="H39" s="23" t="s">
        <v>22</v>
      </c>
      <c r="I39" s="24"/>
      <c r="K39" s="30"/>
      <c r="L39" s="30"/>
      <c r="M39" s="30"/>
      <c r="N39" s="28"/>
    </row>
    <row r="40" spans="2:14" x14ac:dyDescent="0.2">
      <c r="B40" s="26" t="s">
        <v>105</v>
      </c>
      <c r="C40" s="21" t="s">
        <v>106</v>
      </c>
      <c r="D40" s="21" t="s">
        <v>28</v>
      </c>
      <c r="E40" s="27">
        <v>37819</v>
      </c>
      <c r="F40" s="22">
        <v>3603.62</v>
      </c>
      <c r="G40" s="22">
        <v>1.29</v>
      </c>
      <c r="H40" s="23" t="s">
        <v>22</v>
      </c>
      <c r="I40" s="24"/>
      <c r="K40" s="30"/>
      <c r="L40" s="30"/>
      <c r="M40" s="30"/>
      <c r="N40" s="28"/>
    </row>
    <row r="41" spans="2:14" x14ac:dyDescent="0.2">
      <c r="B41" s="26" t="s">
        <v>107</v>
      </c>
      <c r="C41" s="21" t="s">
        <v>108</v>
      </c>
      <c r="D41" s="21" t="s">
        <v>109</v>
      </c>
      <c r="E41" s="27">
        <v>521934</v>
      </c>
      <c r="F41" s="22">
        <v>3559.07</v>
      </c>
      <c r="G41" s="22">
        <v>1.27</v>
      </c>
      <c r="H41" s="23" t="s">
        <v>22</v>
      </c>
      <c r="I41" s="24"/>
      <c r="K41" s="30"/>
      <c r="L41" s="30"/>
      <c r="M41" s="30"/>
      <c r="N41" s="28"/>
    </row>
    <row r="42" spans="2:14" x14ac:dyDescent="0.2">
      <c r="B42" s="26" t="s">
        <v>110</v>
      </c>
      <c r="C42" s="21" t="s">
        <v>111</v>
      </c>
      <c r="D42" s="21" t="s">
        <v>40</v>
      </c>
      <c r="E42" s="27">
        <v>82458</v>
      </c>
      <c r="F42" s="22">
        <v>3543.47</v>
      </c>
      <c r="G42" s="22">
        <v>1.27</v>
      </c>
      <c r="H42" s="23" t="s">
        <v>22</v>
      </c>
      <c r="I42" s="24"/>
      <c r="K42" s="30"/>
      <c r="L42" s="30"/>
      <c r="M42" s="30"/>
      <c r="N42" s="28"/>
    </row>
    <row r="43" spans="2:14" x14ac:dyDescent="0.2">
      <c r="B43" s="26" t="s">
        <v>112</v>
      </c>
      <c r="C43" s="21" t="s">
        <v>113</v>
      </c>
      <c r="D43" s="21" t="s">
        <v>77</v>
      </c>
      <c r="E43" s="27">
        <v>203153</v>
      </c>
      <c r="F43" s="22">
        <v>3473</v>
      </c>
      <c r="G43" s="22">
        <v>1.24</v>
      </c>
      <c r="H43" s="23" t="s">
        <v>18</v>
      </c>
      <c r="I43" s="24"/>
      <c r="K43" s="30"/>
      <c r="L43" s="30"/>
      <c r="M43" s="30"/>
      <c r="N43" s="28"/>
    </row>
    <row r="44" spans="2:14" x14ac:dyDescent="0.2">
      <c r="B44" s="26" t="s">
        <v>114</v>
      </c>
      <c r="C44" s="21" t="s">
        <v>115</v>
      </c>
      <c r="D44" s="21" t="s">
        <v>25</v>
      </c>
      <c r="E44" s="27">
        <v>213762</v>
      </c>
      <c r="F44" s="22">
        <v>3437.29</v>
      </c>
      <c r="G44" s="22">
        <v>1.23</v>
      </c>
      <c r="H44" s="23" t="s">
        <v>18</v>
      </c>
      <c r="I44" s="24"/>
      <c r="K44" s="30"/>
      <c r="L44" s="30"/>
      <c r="M44" s="30"/>
      <c r="N44" s="28"/>
    </row>
    <row r="45" spans="2:14" x14ac:dyDescent="0.2">
      <c r="B45" s="26" t="s">
        <v>116</v>
      </c>
      <c r="C45" s="21" t="s">
        <v>117</v>
      </c>
      <c r="D45" s="21" t="s">
        <v>70</v>
      </c>
      <c r="E45" s="27">
        <v>237587</v>
      </c>
      <c r="F45" s="22">
        <v>3366.73</v>
      </c>
      <c r="G45" s="22">
        <v>1.2</v>
      </c>
      <c r="H45" s="23" t="s">
        <v>53</v>
      </c>
      <c r="I45" s="24"/>
      <c r="K45" s="30"/>
      <c r="L45" s="30"/>
      <c r="M45" s="30"/>
      <c r="N45" s="28"/>
    </row>
    <row r="46" spans="2:14" x14ac:dyDescent="0.2">
      <c r="B46" s="26" t="s">
        <v>118</v>
      </c>
      <c r="C46" s="21" t="s">
        <v>119</v>
      </c>
      <c r="D46" s="21" t="s">
        <v>70</v>
      </c>
      <c r="E46" s="27">
        <v>181089</v>
      </c>
      <c r="F46" s="22">
        <v>3341.54</v>
      </c>
      <c r="G46" s="22">
        <v>1.19</v>
      </c>
      <c r="H46" s="23" t="s">
        <v>22</v>
      </c>
      <c r="I46" s="24"/>
      <c r="K46" s="30"/>
      <c r="L46" s="30"/>
      <c r="M46" s="30"/>
      <c r="N46" s="28"/>
    </row>
    <row r="47" spans="2:14" x14ac:dyDescent="0.2">
      <c r="B47" s="26" t="s">
        <v>120</v>
      </c>
      <c r="C47" s="21" t="s">
        <v>121</v>
      </c>
      <c r="D47" s="21" t="s">
        <v>122</v>
      </c>
      <c r="E47" s="27">
        <v>668905</v>
      </c>
      <c r="F47" s="22">
        <v>3228.14</v>
      </c>
      <c r="G47" s="22">
        <v>1.1499999999999999</v>
      </c>
      <c r="H47" s="23" t="s">
        <v>18</v>
      </c>
      <c r="I47" s="24"/>
      <c r="K47" s="30"/>
      <c r="L47" s="30"/>
      <c r="M47" s="30"/>
      <c r="N47" s="28"/>
    </row>
    <row r="48" spans="2:14" x14ac:dyDescent="0.2">
      <c r="B48" s="26" t="s">
        <v>123</v>
      </c>
      <c r="C48" s="21" t="s">
        <v>124</v>
      </c>
      <c r="D48" s="21" t="s">
        <v>125</v>
      </c>
      <c r="E48" s="27">
        <v>1071609</v>
      </c>
      <c r="F48" s="22">
        <v>3189.11</v>
      </c>
      <c r="G48" s="22">
        <v>1.1399999999999999</v>
      </c>
      <c r="H48" s="23" t="s">
        <v>18</v>
      </c>
      <c r="I48" s="24"/>
      <c r="K48" s="30"/>
      <c r="L48" s="30"/>
      <c r="M48" s="30"/>
      <c r="N48" s="28"/>
    </row>
    <row r="49" spans="2:14" x14ac:dyDescent="0.2">
      <c r="B49" s="26" t="s">
        <v>126</v>
      </c>
      <c r="C49" s="21" t="s">
        <v>127</v>
      </c>
      <c r="D49" s="21" t="s">
        <v>67</v>
      </c>
      <c r="E49" s="27">
        <v>36722</v>
      </c>
      <c r="F49" s="22">
        <v>3115.9</v>
      </c>
      <c r="G49" s="22">
        <v>1.1100000000000001</v>
      </c>
      <c r="H49" s="23" t="s">
        <v>22</v>
      </c>
      <c r="I49" s="24"/>
      <c r="J49" s="31"/>
      <c r="K49" s="30"/>
      <c r="L49" s="30"/>
      <c r="M49" s="30"/>
      <c r="N49" s="28"/>
    </row>
    <row r="50" spans="2:14" x14ac:dyDescent="0.2">
      <c r="B50" s="26" t="s">
        <v>128</v>
      </c>
      <c r="C50" s="21" t="s">
        <v>129</v>
      </c>
      <c r="D50" s="21" t="s">
        <v>21</v>
      </c>
      <c r="E50" s="27">
        <v>613312</v>
      </c>
      <c r="F50" s="22">
        <v>3082.2</v>
      </c>
      <c r="G50" s="22">
        <v>1.1000000000000001</v>
      </c>
      <c r="H50" s="23" t="s">
        <v>22</v>
      </c>
      <c r="I50" s="24"/>
      <c r="J50" s="31"/>
      <c r="K50" s="30"/>
      <c r="L50" s="30"/>
      <c r="M50" s="30"/>
      <c r="N50" s="28"/>
    </row>
    <row r="51" spans="2:14" x14ac:dyDescent="0.2">
      <c r="B51" s="26" t="s">
        <v>130</v>
      </c>
      <c r="C51" s="21" t="s">
        <v>131</v>
      </c>
      <c r="D51" s="21" t="s">
        <v>77</v>
      </c>
      <c r="E51" s="27">
        <v>212867</v>
      </c>
      <c r="F51" s="22">
        <v>3072.74</v>
      </c>
      <c r="G51" s="22">
        <v>1.1000000000000001</v>
      </c>
      <c r="H51" s="23" t="s">
        <v>22</v>
      </c>
      <c r="I51" s="24"/>
      <c r="K51" s="30"/>
      <c r="L51" s="30"/>
      <c r="M51" s="30"/>
      <c r="N51" s="28"/>
    </row>
    <row r="52" spans="2:14" x14ac:dyDescent="0.2">
      <c r="B52" s="26" t="s">
        <v>132</v>
      </c>
      <c r="C52" s="21" t="s">
        <v>133</v>
      </c>
      <c r="D52" s="21" t="s">
        <v>25</v>
      </c>
      <c r="E52" s="27">
        <v>461004</v>
      </c>
      <c r="F52" s="22">
        <v>3053.92</v>
      </c>
      <c r="G52" s="22">
        <v>1.0900000000000001</v>
      </c>
      <c r="H52" s="23" t="s">
        <v>22</v>
      </c>
      <c r="I52" s="24"/>
      <c r="K52" s="30"/>
      <c r="L52" s="30"/>
      <c r="M52" s="30"/>
      <c r="N52" s="28"/>
    </row>
    <row r="53" spans="2:14" x14ac:dyDescent="0.2">
      <c r="B53" s="26" t="s">
        <v>134</v>
      </c>
      <c r="C53" s="21" t="s">
        <v>135</v>
      </c>
      <c r="D53" s="21" t="s">
        <v>25</v>
      </c>
      <c r="E53" s="27">
        <v>1643077</v>
      </c>
      <c r="F53" s="22">
        <v>3053.17</v>
      </c>
      <c r="G53" s="22">
        <v>1.0900000000000001</v>
      </c>
      <c r="H53" s="23" t="s">
        <v>22</v>
      </c>
      <c r="I53" s="24"/>
      <c r="J53" s="31"/>
      <c r="K53" s="30"/>
      <c r="L53" s="30"/>
      <c r="M53" s="30"/>
      <c r="N53" s="28"/>
    </row>
    <row r="54" spans="2:14" x14ac:dyDescent="0.2">
      <c r="B54" s="26" t="s">
        <v>136</v>
      </c>
      <c r="C54" s="21" t="s">
        <v>137</v>
      </c>
      <c r="D54" s="21" t="s">
        <v>21</v>
      </c>
      <c r="E54" s="27">
        <v>77402</v>
      </c>
      <c r="F54" s="22">
        <v>3029.28</v>
      </c>
      <c r="G54" s="22">
        <v>1.08</v>
      </c>
      <c r="H54" s="23" t="s">
        <v>22</v>
      </c>
      <c r="I54" s="24"/>
      <c r="J54" s="31"/>
      <c r="K54" s="30"/>
      <c r="L54" s="30"/>
      <c r="M54" s="30"/>
      <c r="N54" s="28"/>
    </row>
    <row r="55" spans="2:14" x14ac:dyDescent="0.2">
      <c r="B55" s="26" t="s">
        <v>138</v>
      </c>
      <c r="C55" s="21" t="s">
        <v>139</v>
      </c>
      <c r="D55" s="21" t="s">
        <v>56</v>
      </c>
      <c r="E55" s="27">
        <v>235000</v>
      </c>
      <c r="F55" s="22">
        <v>2991.55</v>
      </c>
      <c r="G55" s="22">
        <v>1.07</v>
      </c>
      <c r="H55" s="23" t="s">
        <v>18</v>
      </c>
      <c r="I55" s="24"/>
      <c r="J55" s="31"/>
      <c r="K55" s="30"/>
      <c r="L55" s="30"/>
      <c r="M55" s="30"/>
      <c r="N55" s="28"/>
    </row>
    <row r="56" spans="2:14" x14ac:dyDescent="0.2">
      <c r="B56" s="26" t="s">
        <v>140</v>
      </c>
      <c r="C56" s="21" t="s">
        <v>141</v>
      </c>
      <c r="D56" s="21" t="s">
        <v>43</v>
      </c>
      <c r="E56" s="27">
        <v>182573</v>
      </c>
      <c r="F56" s="22">
        <v>2972.29</v>
      </c>
      <c r="G56" s="22">
        <v>1.06</v>
      </c>
      <c r="H56" s="23" t="s">
        <v>22</v>
      </c>
      <c r="I56" s="24"/>
      <c r="J56" s="31"/>
      <c r="K56" s="30"/>
      <c r="L56" s="30"/>
      <c r="M56" s="30"/>
      <c r="N56" s="28"/>
    </row>
    <row r="57" spans="2:14" x14ac:dyDescent="0.2">
      <c r="B57" s="26" t="s">
        <v>142</v>
      </c>
      <c r="C57" s="21" t="s">
        <v>143</v>
      </c>
      <c r="D57" s="21" t="s">
        <v>25</v>
      </c>
      <c r="E57" s="27">
        <v>377311</v>
      </c>
      <c r="F57" s="22">
        <v>2919.26</v>
      </c>
      <c r="G57" s="22">
        <v>1.04</v>
      </c>
      <c r="H57" s="23" t="s">
        <v>22</v>
      </c>
      <c r="I57" s="24"/>
      <c r="K57" s="28"/>
      <c r="L57" s="28"/>
      <c r="M57" s="28"/>
      <c r="N57" s="28"/>
    </row>
    <row r="58" spans="2:14" x14ac:dyDescent="0.2">
      <c r="B58" s="26" t="s">
        <v>144</v>
      </c>
      <c r="C58" s="21" t="s">
        <v>145</v>
      </c>
      <c r="D58" s="21" t="s">
        <v>146</v>
      </c>
      <c r="E58" s="27">
        <v>68021</v>
      </c>
      <c r="F58" s="22">
        <v>2903.68</v>
      </c>
      <c r="G58" s="22">
        <v>1.04</v>
      </c>
      <c r="H58" s="23" t="s">
        <v>22</v>
      </c>
      <c r="I58" s="24"/>
      <c r="K58" s="28"/>
      <c r="L58" s="28"/>
      <c r="M58" s="28"/>
      <c r="N58" s="28"/>
    </row>
    <row r="59" spans="2:14" x14ac:dyDescent="0.2">
      <c r="B59" s="26" t="s">
        <v>147</v>
      </c>
      <c r="C59" s="21" t="s">
        <v>148</v>
      </c>
      <c r="D59" s="21" t="s">
        <v>40</v>
      </c>
      <c r="E59" s="27">
        <v>183107</v>
      </c>
      <c r="F59" s="22">
        <v>2900.69</v>
      </c>
      <c r="G59" s="22">
        <v>1.04</v>
      </c>
      <c r="H59" s="23" t="s">
        <v>22</v>
      </c>
      <c r="I59" s="24"/>
      <c r="K59" s="28"/>
      <c r="L59" s="28"/>
      <c r="M59" s="28"/>
      <c r="N59" s="28"/>
    </row>
    <row r="60" spans="2:14" x14ac:dyDescent="0.2">
      <c r="B60" s="26" t="s">
        <v>149</v>
      </c>
      <c r="C60" s="21" t="s">
        <v>150</v>
      </c>
      <c r="D60" s="21" t="s">
        <v>64</v>
      </c>
      <c r="E60" s="27">
        <v>88482</v>
      </c>
      <c r="F60" s="22">
        <v>2832.84</v>
      </c>
      <c r="G60" s="22">
        <v>1.01</v>
      </c>
      <c r="H60" s="23" t="s">
        <v>22</v>
      </c>
      <c r="I60" s="24"/>
      <c r="K60" s="28"/>
      <c r="L60" s="28"/>
      <c r="M60" s="28"/>
      <c r="N60" s="28"/>
    </row>
    <row r="61" spans="2:14" x14ac:dyDescent="0.2">
      <c r="B61" s="26" t="s">
        <v>151</v>
      </c>
      <c r="C61" s="21" t="s">
        <v>152</v>
      </c>
      <c r="D61" s="21" t="s">
        <v>40</v>
      </c>
      <c r="E61" s="27">
        <v>52407</v>
      </c>
      <c r="F61" s="22">
        <v>2788.92</v>
      </c>
      <c r="G61" s="22">
        <v>1</v>
      </c>
      <c r="H61" s="23" t="s">
        <v>22</v>
      </c>
      <c r="I61" s="24"/>
      <c r="K61" s="28"/>
      <c r="L61" s="28"/>
      <c r="M61" s="28"/>
      <c r="N61" s="28"/>
    </row>
    <row r="62" spans="2:14" x14ac:dyDescent="0.2">
      <c r="B62" s="26" t="s">
        <v>153</v>
      </c>
      <c r="C62" s="21" t="s">
        <v>154</v>
      </c>
      <c r="D62" s="21" t="s">
        <v>64</v>
      </c>
      <c r="E62" s="27">
        <v>142328</v>
      </c>
      <c r="F62" s="22">
        <v>2668.65</v>
      </c>
      <c r="G62" s="22">
        <v>0.95</v>
      </c>
      <c r="H62" s="23" t="s">
        <v>53</v>
      </c>
      <c r="I62" s="24"/>
      <c r="K62" s="28"/>
      <c r="L62" s="28"/>
      <c r="M62" s="28"/>
      <c r="N62" s="28"/>
    </row>
    <row r="63" spans="2:14" x14ac:dyDescent="0.2">
      <c r="B63" s="26" t="s">
        <v>155</v>
      </c>
      <c r="C63" s="21" t="s">
        <v>156</v>
      </c>
      <c r="D63" s="21" t="s">
        <v>122</v>
      </c>
      <c r="E63" s="27">
        <v>2645622</v>
      </c>
      <c r="F63" s="22">
        <v>2512.02</v>
      </c>
      <c r="G63" s="22">
        <v>0.9</v>
      </c>
      <c r="H63" s="23" t="s">
        <v>18</v>
      </c>
      <c r="I63" s="24"/>
      <c r="K63" s="28"/>
      <c r="L63" s="28"/>
      <c r="M63" s="28"/>
      <c r="N63" s="28"/>
    </row>
    <row r="64" spans="2:14" x14ac:dyDescent="0.2">
      <c r="B64" s="26" t="s">
        <v>157</v>
      </c>
      <c r="C64" s="21" t="s">
        <v>158</v>
      </c>
      <c r="D64" s="21" t="s">
        <v>21</v>
      </c>
      <c r="E64" s="27">
        <v>333300</v>
      </c>
      <c r="F64" s="22">
        <v>2477.75</v>
      </c>
      <c r="G64" s="22">
        <v>0.89</v>
      </c>
      <c r="H64" s="23" t="s">
        <v>22</v>
      </c>
      <c r="I64" s="24"/>
      <c r="K64" s="28"/>
      <c r="L64" s="28"/>
      <c r="M64" s="28"/>
      <c r="N64" s="28"/>
    </row>
    <row r="65" spans="2:14" x14ac:dyDescent="0.2">
      <c r="B65" s="26" t="s">
        <v>159</v>
      </c>
      <c r="C65" s="21" t="s">
        <v>160</v>
      </c>
      <c r="D65" s="21" t="s">
        <v>46</v>
      </c>
      <c r="E65" s="27">
        <v>588133</v>
      </c>
      <c r="F65" s="22">
        <v>2448.1</v>
      </c>
      <c r="G65" s="22">
        <v>0.87</v>
      </c>
      <c r="H65" s="23" t="s">
        <v>53</v>
      </c>
      <c r="I65" s="24"/>
      <c r="K65" s="28"/>
      <c r="L65" s="28"/>
      <c r="M65" s="28"/>
      <c r="N65" s="28"/>
    </row>
    <row r="66" spans="2:14" x14ac:dyDescent="0.2">
      <c r="B66" s="26" t="s">
        <v>161</v>
      </c>
      <c r="C66" s="21" t="s">
        <v>162</v>
      </c>
      <c r="D66" s="21" t="s">
        <v>163</v>
      </c>
      <c r="E66" s="27">
        <v>387659</v>
      </c>
      <c r="F66" s="22">
        <v>2397.2800000000002</v>
      </c>
      <c r="G66" s="22">
        <v>0.86</v>
      </c>
      <c r="H66" s="23" t="s">
        <v>22</v>
      </c>
      <c r="I66" s="24"/>
      <c r="K66" s="28"/>
      <c r="L66" s="28"/>
      <c r="M66" s="28"/>
      <c r="N66" s="28"/>
    </row>
    <row r="67" spans="2:14" x14ac:dyDescent="0.2">
      <c r="B67" s="26" t="s">
        <v>164</v>
      </c>
      <c r="C67" s="21" t="s">
        <v>165</v>
      </c>
      <c r="D67" s="21" t="s">
        <v>21</v>
      </c>
      <c r="E67" s="27">
        <v>99776</v>
      </c>
      <c r="F67" s="22">
        <v>2395.37</v>
      </c>
      <c r="G67" s="22">
        <v>0.86</v>
      </c>
      <c r="H67" s="23" t="s">
        <v>22</v>
      </c>
      <c r="I67" s="24"/>
      <c r="K67" s="28"/>
      <c r="L67" s="28"/>
      <c r="M67" s="28"/>
      <c r="N67" s="28"/>
    </row>
    <row r="68" spans="2:14" x14ac:dyDescent="0.2">
      <c r="B68" s="26" t="s">
        <v>166</v>
      </c>
      <c r="C68" s="21" t="s">
        <v>167</v>
      </c>
      <c r="D68" s="21" t="s">
        <v>168</v>
      </c>
      <c r="E68" s="27">
        <v>933339</v>
      </c>
      <c r="F68" s="22">
        <v>2285.84</v>
      </c>
      <c r="G68" s="22">
        <v>0.82</v>
      </c>
      <c r="H68" s="23" t="s">
        <v>22</v>
      </c>
      <c r="I68" s="24"/>
      <c r="K68" s="28"/>
      <c r="L68" s="28"/>
      <c r="M68" s="28"/>
      <c r="N68" s="28"/>
    </row>
    <row r="69" spans="2:14" x14ac:dyDescent="0.2">
      <c r="B69" s="26" t="s">
        <v>169</v>
      </c>
      <c r="C69" s="21" t="s">
        <v>170</v>
      </c>
      <c r="D69" s="21" t="s">
        <v>109</v>
      </c>
      <c r="E69" s="27">
        <v>243374</v>
      </c>
      <c r="F69" s="22">
        <v>2259.85</v>
      </c>
      <c r="G69" s="22">
        <v>0.81</v>
      </c>
      <c r="H69" s="23" t="s">
        <v>22</v>
      </c>
      <c r="I69" s="24"/>
      <c r="K69" s="28"/>
      <c r="L69" s="28"/>
      <c r="M69" s="28"/>
      <c r="N69" s="28"/>
    </row>
    <row r="70" spans="2:14" x14ac:dyDescent="0.2">
      <c r="B70" s="26" t="s">
        <v>171</v>
      </c>
      <c r="C70" s="21" t="s">
        <v>172</v>
      </c>
      <c r="D70" s="21" t="s">
        <v>173</v>
      </c>
      <c r="E70" s="27">
        <v>136191</v>
      </c>
      <c r="F70" s="22">
        <v>2206.23</v>
      </c>
      <c r="G70" s="22">
        <v>0.79</v>
      </c>
      <c r="H70" s="23" t="s">
        <v>22</v>
      </c>
      <c r="I70" s="24"/>
      <c r="K70" s="28"/>
      <c r="L70" s="28"/>
      <c r="M70" s="28"/>
      <c r="N70" s="28"/>
    </row>
    <row r="71" spans="2:14" x14ac:dyDescent="0.2">
      <c r="B71" s="26" t="s">
        <v>174</v>
      </c>
      <c r="C71" s="21" t="s">
        <v>175</v>
      </c>
      <c r="D71" s="21" t="s">
        <v>176</v>
      </c>
      <c r="E71" s="27">
        <v>229309</v>
      </c>
      <c r="F71" s="22">
        <v>2187.61</v>
      </c>
      <c r="G71" s="22">
        <v>0.78</v>
      </c>
      <c r="H71" s="23" t="s">
        <v>53</v>
      </c>
      <c r="I71" s="24"/>
      <c r="K71" s="28"/>
      <c r="L71" s="28"/>
      <c r="M71" s="28"/>
      <c r="N71" s="28"/>
    </row>
    <row r="72" spans="2:14" x14ac:dyDescent="0.2">
      <c r="B72" s="26" t="s">
        <v>177</v>
      </c>
      <c r="C72" s="21" t="s">
        <v>178</v>
      </c>
      <c r="D72" s="21" t="s">
        <v>25</v>
      </c>
      <c r="E72" s="27">
        <v>166098</v>
      </c>
      <c r="F72" s="22">
        <v>1989.19</v>
      </c>
      <c r="G72" s="22">
        <v>0.71</v>
      </c>
      <c r="H72" s="23" t="s">
        <v>53</v>
      </c>
      <c r="I72" s="24"/>
      <c r="K72" s="28"/>
      <c r="L72" s="28"/>
      <c r="M72" s="28"/>
      <c r="N72" s="28"/>
    </row>
    <row r="73" spans="2:14" x14ac:dyDescent="0.2">
      <c r="B73" s="26" t="s">
        <v>179</v>
      </c>
      <c r="C73" s="21" t="s">
        <v>180</v>
      </c>
      <c r="D73" s="21" t="s">
        <v>40</v>
      </c>
      <c r="E73" s="27">
        <v>38495</v>
      </c>
      <c r="F73" s="22">
        <v>1447.85</v>
      </c>
      <c r="G73" s="22">
        <v>0.52</v>
      </c>
      <c r="H73" s="23" t="s">
        <v>53</v>
      </c>
      <c r="I73" s="24"/>
      <c r="K73" s="28"/>
      <c r="L73" s="28"/>
      <c r="M73" s="28"/>
      <c r="N73" s="28"/>
    </row>
    <row r="74" spans="2:14" x14ac:dyDescent="0.2">
      <c r="B74" s="26" t="s">
        <v>181</v>
      </c>
      <c r="C74" s="21" t="s">
        <v>182</v>
      </c>
      <c r="D74" s="21" t="s">
        <v>40</v>
      </c>
      <c r="E74" s="27">
        <v>89189</v>
      </c>
      <c r="F74" s="22">
        <v>1057.92</v>
      </c>
      <c r="G74" s="22">
        <v>0.38</v>
      </c>
      <c r="H74" s="23" t="s">
        <v>53</v>
      </c>
      <c r="I74" s="24"/>
      <c r="K74" s="28"/>
      <c r="L74" s="28"/>
      <c r="M74" s="28"/>
      <c r="N74" s="28"/>
    </row>
    <row r="75" spans="2:14" x14ac:dyDescent="0.2">
      <c r="B75" s="26" t="s">
        <v>183</v>
      </c>
      <c r="C75" s="21" t="s">
        <v>184</v>
      </c>
      <c r="D75" s="21" t="s">
        <v>185</v>
      </c>
      <c r="E75" s="27">
        <v>450</v>
      </c>
      <c r="F75" s="22">
        <v>9.7899999999999991</v>
      </c>
      <c r="G75" s="22">
        <v>0</v>
      </c>
      <c r="H75" s="23" t="s">
        <v>22</v>
      </c>
      <c r="I75" s="24"/>
      <c r="K75" s="28"/>
      <c r="L75" s="28"/>
      <c r="M75" s="28"/>
      <c r="N75" s="28"/>
    </row>
    <row r="76" spans="2:14" x14ac:dyDescent="0.2">
      <c r="B76" s="26" t="s">
        <v>186</v>
      </c>
      <c r="C76" s="21" t="s">
        <v>187</v>
      </c>
      <c r="D76" s="21" t="s">
        <v>21</v>
      </c>
      <c r="E76" s="27">
        <v>2531</v>
      </c>
      <c r="F76" s="22">
        <v>5.35</v>
      </c>
      <c r="G76" s="22">
        <v>0</v>
      </c>
      <c r="H76" s="23" t="s">
        <v>18</v>
      </c>
      <c r="I76" s="24"/>
      <c r="K76" s="28"/>
      <c r="L76" s="28"/>
      <c r="M76" s="28"/>
      <c r="N76" s="28"/>
    </row>
    <row r="77" spans="2:14" x14ac:dyDescent="0.2">
      <c r="B77" s="32" t="s">
        <v>188</v>
      </c>
      <c r="C77" s="33"/>
      <c r="D77" s="33"/>
      <c r="E77" s="33"/>
      <c r="F77" s="34">
        <f>SUM(F7:F76)</f>
        <v>272660.64999999991</v>
      </c>
      <c r="G77" s="34">
        <f>SUM(G7:G76)</f>
        <v>97.450000000000017</v>
      </c>
      <c r="H77" s="35"/>
      <c r="I77" s="36"/>
      <c r="K77" s="28"/>
      <c r="L77" s="28"/>
      <c r="M77" s="28"/>
      <c r="N77" s="28"/>
    </row>
    <row r="78" spans="2:14" x14ac:dyDescent="0.2">
      <c r="B78" s="37" t="s">
        <v>189</v>
      </c>
      <c r="C78" s="37"/>
      <c r="D78" s="37"/>
      <c r="E78" s="37"/>
      <c r="F78" s="38">
        <f>F77</f>
        <v>272660.64999999991</v>
      </c>
      <c r="G78" s="38">
        <f>G77</f>
        <v>97.450000000000017</v>
      </c>
      <c r="H78" s="39"/>
      <c r="I78" s="39"/>
      <c r="K78" s="28"/>
      <c r="L78" s="28"/>
      <c r="M78" s="28"/>
      <c r="N78" s="28"/>
    </row>
    <row r="79" spans="2:14" x14ac:dyDescent="0.2">
      <c r="B79" s="40" t="s">
        <v>190</v>
      </c>
      <c r="C79" s="41"/>
      <c r="D79" s="41"/>
      <c r="E79" s="41"/>
      <c r="F79" s="42"/>
      <c r="G79" s="42"/>
      <c r="H79" s="43"/>
      <c r="I79" s="44"/>
      <c r="K79" s="28"/>
      <c r="L79" s="28"/>
      <c r="M79" s="28"/>
      <c r="N79" s="28"/>
    </row>
    <row r="80" spans="2:14" x14ac:dyDescent="0.2">
      <c r="B80" s="26" t="s">
        <v>190</v>
      </c>
      <c r="C80" s="26"/>
      <c r="D80" s="21"/>
      <c r="E80" s="21"/>
      <c r="F80" s="22">
        <v>7713.3</v>
      </c>
      <c r="G80" s="22">
        <v>2.76</v>
      </c>
      <c r="H80" s="23"/>
      <c r="I80" s="24"/>
      <c r="K80" s="28"/>
      <c r="L80" s="28"/>
      <c r="M80" s="28"/>
      <c r="N80" s="28"/>
    </row>
    <row r="81" spans="1:14" x14ac:dyDescent="0.2">
      <c r="B81" s="32" t="s">
        <v>188</v>
      </c>
      <c r="C81" s="33"/>
      <c r="D81" s="33"/>
      <c r="E81" s="33"/>
      <c r="F81" s="34">
        <f>SUM(F79:F80)</f>
        <v>7713.3</v>
      </c>
      <c r="G81" s="34">
        <f>SUM(G79:G80)</f>
        <v>2.76</v>
      </c>
      <c r="H81" s="35"/>
      <c r="I81" s="36"/>
      <c r="K81" s="28"/>
      <c r="L81" s="28"/>
      <c r="M81" s="28"/>
      <c r="N81" s="28"/>
    </row>
    <row r="82" spans="1:14" x14ac:dyDescent="0.2">
      <c r="B82" s="45" t="s">
        <v>189</v>
      </c>
      <c r="C82" s="45"/>
      <c r="D82" s="45"/>
      <c r="E82" s="45"/>
      <c r="F82" s="46">
        <f>F81</f>
        <v>7713.3</v>
      </c>
      <c r="G82" s="46">
        <f>G81</f>
        <v>2.76</v>
      </c>
      <c r="H82" s="46"/>
      <c r="I82" s="46"/>
      <c r="K82" s="28"/>
      <c r="L82" s="28"/>
      <c r="M82" s="28"/>
      <c r="N82" s="28"/>
    </row>
    <row r="83" spans="1:14" x14ac:dyDescent="0.2">
      <c r="B83" s="47" t="s">
        <v>191</v>
      </c>
      <c r="C83" s="47"/>
      <c r="D83" s="47"/>
      <c r="E83" s="47"/>
      <c r="F83" s="48">
        <f>F84-(+F78+F82)</f>
        <v>-471.59999999991851</v>
      </c>
      <c r="G83" s="48">
        <f>G84-(+G78+G82)</f>
        <v>-0.21000000000002217</v>
      </c>
      <c r="H83" s="48"/>
      <c r="I83" s="48"/>
      <c r="K83" s="28"/>
      <c r="L83" s="28"/>
      <c r="M83" s="28"/>
      <c r="N83" s="28"/>
    </row>
    <row r="84" spans="1:14" x14ac:dyDescent="0.2">
      <c r="B84" s="47" t="s">
        <v>192</v>
      </c>
      <c r="C84" s="47"/>
      <c r="D84" s="47"/>
      <c r="E84" s="47"/>
      <c r="F84" s="48">
        <v>279902.34999999998</v>
      </c>
      <c r="G84" s="48">
        <v>100</v>
      </c>
      <c r="H84" s="48"/>
      <c r="I84" s="48"/>
      <c r="K84" s="28"/>
      <c r="L84" s="28"/>
      <c r="M84" s="28"/>
      <c r="N84" s="28"/>
    </row>
    <row r="85" spans="1:14" ht="12.75" thickBot="1" x14ac:dyDescent="0.25">
      <c r="B85" s="31"/>
      <c r="K85" s="28"/>
      <c r="L85" s="28"/>
      <c r="M85" s="28"/>
      <c r="N85" s="28"/>
    </row>
    <row r="86" spans="1:14" ht="13.5" thickTop="1" thickBot="1" x14ac:dyDescent="0.25">
      <c r="B86" s="49" t="s">
        <v>193</v>
      </c>
      <c r="C86" s="50" t="s">
        <v>194</v>
      </c>
      <c r="K86" s="28"/>
      <c r="L86" s="28"/>
      <c r="M86" s="28"/>
      <c r="N86" s="28"/>
    </row>
    <row r="87" spans="1:14" ht="12.75" thickTop="1" x14ac:dyDescent="0.2">
      <c r="K87" s="28"/>
      <c r="L87" s="28"/>
      <c r="M87" s="28"/>
      <c r="N87" s="28"/>
    </row>
    <row r="88" spans="1:14" x14ac:dyDescent="0.2">
      <c r="B88" s="31" t="s">
        <v>195</v>
      </c>
      <c r="K88" s="28"/>
      <c r="L88" s="28"/>
      <c r="M88" s="28"/>
      <c r="N88" s="28"/>
    </row>
    <row r="89" spans="1:14" x14ac:dyDescent="0.2">
      <c r="B89" s="3" t="s">
        <v>196</v>
      </c>
      <c r="K89" s="28"/>
      <c r="L89" s="28"/>
      <c r="M89" s="28"/>
      <c r="N89" s="28"/>
    </row>
    <row r="90" spans="1:14" x14ac:dyDescent="0.2">
      <c r="B90" s="3" t="s">
        <v>197</v>
      </c>
      <c r="K90" s="28"/>
      <c r="L90" s="28"/>
      <c r="M90" s="28"/>
      <c r="N90" s="28"/>
    </row>
    <row r="91" spans="1:14" x14ac:dyDescent="0.2">
      <c r="B91" s="31" t="s">
        <v>198</v>
      </c>
      <c r="C91" s="31"/>
      <c r="D91" s="51" t="str">
        <f>[1]VF!D78</f>
        <v>As on March,31 2024</v>
      </c>
      <c r="E91" s="51" t="str">
        <f>[1]VF!E78</f>
        <v>As on September,30 2024</v>
      </c>
      <c r="K91" s="28"/>
      <c r="L91" s="28"/>
    </row>
    <row r="92" spans="1:14" x14ac:dyDescent="0.2">
      <c r="A92" s="52">
        <v>150816</v>
      </c>
      <c r="B92" s="3" t="s">
        <v>199</v>
      </c>
      <c r="D92" s="53">
        <v>13.76</v>
      </c>
      <c r="E92" s="54">
        <v>17.600000000000001</v>
      </c>
      <c r="K92" s="28"/>
      <c r="L92" s="28"/>
    </row>
    <row r="93" spans="1:14" x14ac:dyDescent="0.2">
      <c r="A93" s="52">
        <v>150819</v>
      </c>
      <c r="B93" s="3" t="s">
        <v>200</v>
      </c>
      <c r="D93" s="53">
        <v>13.76</v>
      </c>
      <c r="E93" s="54">
        <v>17.600000000000001</v>
      </c>
      <c r="K93" s="28"/>
      <c r="L93" s="28"/>
    </row>
    <row r="94" spans="1:14" x14ac:dyDescent="0.2">
      <c r="A94" s="52">
        <v>150817</v>
      </c>
      <c r="B94" s="3" t="s">
        <v>201</v>
      </c>
      <c r="D94" s="53">
        <v>14.04</v>
      </c>
      <c r="E94" s="54">
        <v>18.079999999999998</v>
      </c>
      <c r="K94" s="28"/>
      <c r="L94" s="28"/>
    </row>
    <row r="95" spans="1:14" x14ac:dyDescent="0.2">
      <c r="A95" s="52">
        <v>150818</v>
      </c>
      <c r="B95" s="3" t="s">
        <v>202</v>
      </c>
      <c r="D95" s="53">
        <v>14.05</v>
      </c>
      <c r="E95" s="54">
        <v>18.09</v>
      </c>
      <c r="K95" s="28"/>
      <c r="L95" s="28"/>
    </row>
    <row r="96" spans="1:14" x14ac:dyDescent="0.2">
      <c r="K96" s="28"/>
      <c r="L96" s="28"/>
    </row>
    <row r="97" spans="2:12" x14ac:dyDescent="0.2">
      <c r="B97" s="3" t="s">
        <v>203</v>
      </c>
      <c r="D97" s="31"/>
      <c r="E97" s="31"/>
      <c r="K97" s="28"/>
      <c r="L97" s="28"/>
    </row>
    <row r="98" spans="2:12" x14ac:dyDescent="0.2">
      <c r="B98" s="3" t="s">
        <v>204</v>
      </c>
      <c r="K98" s="28"/>
      <c r="L98" s="28"/>
    </row>
    <row r="99" spans="2:12" x14ac:dyDescent="0.2">
      <c r="B99" s="3" t="s">
        <v>205</v>
      </c>
      <c r="K99" s="28"/>
      <c r="L99" s="28"/>
    </row>
    <row r="100" spans="2:12" x14ac:dyDescent="0.2">
      <c r="B100" s="3" t="s">
        <v>206</v>
      </c>
      <c r="K100" s="28"/>
      <c r="L100" s="28"/>
    </row>
    <row r="101" spans="2:12" x14ac:dyDescent="0.2">
      <c r="B101" s="3" t="s">
        <v>207</v>
      </c>
      <c r="K101" s="28"/>
      <c r="L101" s="28"/>
    </row>
    <row r="102" spans="2:12" x14ac:dyDescent="0.2">
      <c r="B102" s="31"/>
      <c r="C102" s="31"/>
      <c r="D102" s="31"/>
      <c r="E102" s="31"/>
      <c r="K102" s="28"/>
      <c r="L102" s="28"/>
    </row>
    <row r="103" spans="2:12" x14ac:dyDescent="0.2">
      <c r="K103" s="28"/>
      <c r="L103" s="28"/>
    </row>
    <row r="104" spans="2:12" x14ac:dyDescent="0.2">
      <c r="K104" s="28"/>
      <c r="L104" s="28"/>
    </row>
    <row r="105" spans="2:12" x14ac:dyDescent="0.2">
      <c r="K105" s="28"/>
      <c r="L105" s="28"/>
    </row>
    <row r="106" spans="2:12" x14ac:dyDescent="0.2">
      <c r="K106" s="28"/>
      <c r="L106" s="28"/>
    </row>
    <row r="107" spans="2:12" x14ac:dyDescent="0.2">
      <c r="K107" s="28"/>
      <c r="L107" s="28"/>
    </row>
    <row r="108" spans="2:12" x14ac:dyDescent="0.2">
      <c r="K108" s="28"/>
      <c r="L108" s="28"/>
    </row>
    <row r="109" spans="2:12" x14ac:dyDescent="0.2">
      <c r="K109" s="28"/>
      <c r="L109" s="28"/>
    </row>
    <row r="110" spans="2:12" x14ac:dyDescent="0.2">
      <c r="K110" s="28"/>
      <c r="L110" s="28"/>
    </row>
    <row r="111" spans="2:12" x14ac:dyDescent="0.2">
      <c r="K111" s="28"/>
      <c r="L111" s="28"/>
    </row>
    <row r="112" spans="2:12" x14ac:dyDescent="0.2">
      <c r="K112" s="28"/>
      <c r="L112" s="28"/>
    </row>
    <row r="113" spans="11:12" x14ac:dyDescent="0.2">
      <c r="K113" s="28"/>
      <c r="L113" s="28"/>
    </row>
    <row r="114" spans="11:12" x14ac:dyDescent="0.2">
      <c r="K114" s="28"/>
      <c r="L114" s="28"/>
    </row>
    <row r="115" spans="11:12" x14ac:dyDescent="0.2">
      <c r="K115" s="28"/>
      <c r="L115" s="28"/>
    </row>
    <row r="116" spans="11:12" x14ac:dyDescent="0.2">
      <c r="K116" s="28"/>
      <c r="L116" s="28"/>
    </row>
    <row r="117" spans="11:12" x14ac:dyDescent="0.2">
      <c r="K117" s="28"/>
      <c r="L117" s="28"/>
    </row>
    <row r="118" spans="11:12" x14ac:dyDescent="0.2">
      <c r="K118" s="28"/>
      <c r="L118" s="28"/>
    </row>
    <row r="119" spans="11:12" x14ac:dyDescent="0.2">
      <c r="K119" s="28"/>
      <c r="L119" s="28"/>
    </row>
    <row r="120" spans="11:12" x14ac:dyDescent="0.2">
      <c r="K120" s="28"/>
      <c r="L120" s="28"/>
    </row>
    <row r="121" spans="11:12" x14ac:dyDescent="0.2">
      <c r="K121" s="28"/>
      <c r="L121" s="28"/>
    </row>
    <row r="122" spans="11:12" x14ac:dyDescent="0.2">
      <c r="K122" s="28"/>
      <c r="L122" s="28"/>
    </row>
    <row r="123" spans="11:12" x14ac:dyDescent="0.2">
      <c r="K123" s="28"/>
      <c r="L123" s="28"/>
    </row>
    <row r="124" spans="11:12" x14ac:dyDescent="0.2">
      <c r="K124" s="28"/>
      <c r="L124" s="28"/>
    </row>
    <row r="125" spans="11:12" x14ac:dyDescent="0.2">
      <c r="K125" s="28"/>
      <c r="L125" s="28"/>
    </row>
    <row r="126" spans="11:12" x14ac:dyDescent="0.2">
      <c r="K126" s="28"/>
      <c r="L126" s="28"/>
    </row>
    <row r="127" spans="11:12" x14ac:dyDescent="0.2">
      <c r="K127" s="28"/>
      <c r="L127" s="28"/>
    </row>
    <row r="128" spans="11:12" x14ac:dyDescent="0.2">
      <c r="K128" s="28"/>
      <c r="L128" s="28"/>
    </row>
    <row r="129" spans="11:12" x14ac:dyDescent="0.2">
      <c r="K129" s="28"/>
      <c r="L129" s="28"/>
    </row>
    <row r="130" spans="11:12" x14ac:dyDescent="0.2">
      <c r="K130" s="28"/>
      <c r="L130" s="28"/>
    </row>
    <row r="131" spans="11:12" x14ac:dyDescent="0.2">
      <c r="K131" s="28"/>
      <c r="L131" s="28"/>
    </row>
    <row r="132" spans="11:12" x14ac:dyDescent="0.2">
      <c r="K132" s="28"/>
      <c r="L132" s="28"/>
    </row>
    <row r="133" spans="11:12" x14ac:dyDescent="0.2">
      <c r="K133" s="28"/>
      <c r="L133" s="28"/>
    </row>
    <row r="134" spans="11:12" x14ac:dyDescent="0.2">
      <c r="K134" s="28"/>
      <c r="L134" s="28"/>
    </row>
    <row r="135" spans="11:12" x14ac:dyDescent="0.2">
      <c r="K135" s="28"/>
      <c r="L135" s="28"/>
    </row>
    <row r="136" spans="11:12" x14ac:dyDescent="0.2">
      <c r="K136" s="28"/>
      <c r="L136" s="28"/>
    </row>
    <row r="137" spans="11:12" x14ac:dyDescent="0.2">
      <c r="K137" s="28"/>
      <c r="L137" s="28"/>
    </row>
    <row r="138" spans="11:12" x14ac:dyDescent="0.2">
      <c r="K138" s="28"/>
      <c r="L138" s="28"/>
    </row>
    <row r="139" spans="11:12" x14ac:dyDescent="0.2">
      <c r="K139" s="28"/>
      <c r="L139" s="28"/>
    </row>
    <row r="140" spans="11:12" x14ac:dyDescent="0.2">
      <c r="K140" s="28"/>
      <c r="L140" s="28"/>
    </row>
    <row r="141" spans="11:12" x14ac:dyDescent="0.2">
      <c r="K141" s="28"/>
      <c r="L141" s="28"/>
    </row>
    <row r="142" spans="11:12" x14ac:dyDescent="0.2">
      <c r="K142" s="28"/>
      <c r="L142" s="28"/>
    </row>
    <row r="143" spans="11:12" x14ac:dyDescent="0.2">
      <c r="K143" s="28"/>
      <c r="L143" s="28"/>
    </row>
    <row r="144" spans="11:12" x14ac:dyDescent="0.2">
      <c r="K144" s="28"/>
      <c r="L144" s="28"/>
    </row>
    <row r="145" spans="11:12" x14ac:dyDescent="0.2">
      <c r="K145" s="28"/>
      <c r="L145" s="28"/>
    </row>
    <row r="146" spans="11:12" x14ac:dyDescent="0.2">
      <c r="K146" s="28"/>
      <c r="L146" s="28"/>
    </row>
    <row r="147" spans="11:12" x14ac:dyDescent="0.2">
      <c r="K147" s="28"/>
      <c r="L147" s="28"/>
    </row>
    <row r="148" spans="11:12" x14ac:dyDescent="0.2">
      <c r="K148" s="28"/>
      <c r="L148" s="28"/>
    </row>
    <row r="149" spans="11:12" x14ac:dyDescent="0.2">
      <c r="K149" s="28"/>
      <c r="L149" s="28"/>
    </row>
    <row r="150" spans="11:12" x14ac:dyDescent="0.2">
      <c r="K150" s="28"/>
      <c r="L150" s="28"/>
    </row>
    <row r="151" spans="11:12" x14ac:dyDescent="0.2">
      <c r="K151" s="28"/>
      <c r="L151" s="28"/>
    </row>
    <row r="152" spans="11:12" x14ac:dyDescent="0.2">
      <c r="K152" s="28"/>
      <c r="L152" s="28"/>
    </row>
    <row r="153" spans="11:12" x14ac:dyDescent="0.2">
      <c r="K153" s="28"/>
      <c r="L153" s="28"/>
    </row>
    <row r="154" spans="11:12" x14ac:dyDescent="0.2">
      <c r="K154" s="28"/>
      <c r="L154" s="28"/>
    </row>
    <row r="155" spans="11:12" x14ac:dyDescent="0.2">
      <c r="K155" s="28"/>
      <c r="L155" s="28"/>
    </row>
    <row r="156" spans="11:12" x14ac:dyDescent="0.2">
      <c r="K156" s="28"/>
      <c r="L156" s="28"/>
    </row>
    <row r="157" spans="11:12" x14ac:dyDescent="0.2">
      <c r="K157" s="28"/>
      <c r="L157" s="28"/>
    </row>
    <row r="158" spans="11:12" x14ac:dyDescent="0.2">
      <c r="K158" s="28"/>
      <c r="L158" s="28"/>
    </row>
    <row r="159" spans="11:12" x14ac:dyDescent="0.2">
      <c r="K159" s="28"/>
      <c r="L159" s="28"/>
    </row>
    <row r="160" spans="11:12" x14ac:dyDescent="0.2">
      <c r="K160" s="28"/>
      <c r="L160" s="28"/>
    </row>
    <row r="161" spans="11:12" x14ac:dyDescent="0.2">
      <c r="K161" s="28"/>
      <c r="L161" s="28"/>
    </row>
    <row r="162" spans="11:12" x14ac:dyDescent="0.2">
      <c r="K162" s="28"/>
      <c r="L162" s="28"/>
    </row>
    <row r="163" spans="11:12" x14ac:dyDescent="0.2">
      <c r="K163" s="28"/>
      <c r="L163" s="28"/>
    </row>
    <row r="164" spans="11:12" x14ac:dyDescent="0.2">
      <c r="K164" s="28"/>
      <c r="L164" s="28"/>
    </row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16:26:23</KDate>
  <Classification>Public</Classification>
  <Subclassification/>
  <HostName>MUMCMP00915</HostName>
  <Domain_User>CANARAROBECOMF/396</Domain_User>
  <IPAdd>192.9.198.198</IPAdd>
  <FilePath>Book11</FilePath>
  <KID>A4BB6D0D6391638640015837245866</KID>
  <UniqueName/>
  <Suggested/>
  <Justification/>
</Klassify>
</file>

<file path=customXml/itemProps1.xml><?xml version="1.0" encoding="utf-8"?>
<ds:datastoreItem xmlns:ds="http://schemas.openxmlformats.org/officeDocument/2006/customXml" ds:itemID="{987908CB-AF8E-4498-9D6A-0D2E7636156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2024-10-08T10:56:18Z</dcterms:created>
  <dcterms:modified xsi:type="dcterms:W3CDTF">2024-10-08T10:56:23Z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A4BB6D0D6391638640015837245866</vt:lpwstr>
  </property>
</Properties>
</file>