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22C9B32A-D6CE-4EE3-930B-432B25EB53FD}" xr6:coauthVersionLast="47" xr6:coauthVersionMax="47" xr10:uidLastSave="{00000000-0000-0000-0000-000000000000}"/>
  <bookViews>
    <workbookView xWindow="-120" yWindow="-120" windowWidth="20730" windowHeight="11160" xr2:uid="{7B714EBA-6207-4168-BD53-FF8B5706D328}"/>
  </bookViews>
  <sheets>
    <sheet name="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D68" i="1"/>
  <c r="G50" i="1"/>
  <c r="F50" i="1"/>
  <c r="G49" i="1"/>
  <c r="F49" i="1"/>
  <c r="G46" i="1"/>
  <c r="F46" i="1"/>
  <c r="G43" i="1"/>
  <c r="F43" i="1"/>
  <c r="G39" i="1"/>
  <c r="F39" i="1"/>
  <c r="G36" i="1"/>
  <c r="G40" i="1" s="1"/>
  <c r="F36" i="1"/>
  <c r="F40" i="1" s="1"/>
  <c r="G32" i="1"/>
  <c r="F32" i="1"/>
  <c r="G18" i="1"/>
  <c r="G51" i="1" s="1"/>
  <c r="F18" i="1"/>
  <c r="F51" i="1" s="1"/>
  <c r="G17" i="1"/>
  <c r="F17" i="1"/>
</calcChain>
</file>

<file path=xl/sharedStrings.xml><?xml version="1.0" encoding="utf-8"?>
<sst xmlns="http://schemas.openxmlformats.org/spreadsheetml/2006/main" count="155" uniqueCount="121">
  <si>
    <t>CANARA ROBECO ULTRA SHORT TERM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</si>
  <si>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</si>
  <si>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</si>
  <si>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</si>
  <si>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</si>
  <si>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</si>
  <si>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</si>
  <si>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</si>
  <si>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</si>
  <si>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</si>
  <si>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</si>
  <si>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</si>
  <si>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</si>
  <si>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</si>
  <si>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</si>
  <si>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</si>
  <si>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</si>
  <si>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</si>
  <si>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</si>
  <si>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</si>
  <si>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9.00% Reliance Industries Ltd (21/01/2025) **</t>
  </si>
  <si>
    <t>INE110L08060</t>
  </si>
  <si>
    <t>CRISIL AAA</t>
  </si>
  <si>
    <t>Relatively Low (Class I)</t>
  </si>
  <si>
    <t>B-I</t>
  </si>
  <si>
    <t>7.8983% SUNDARAM FINANCE LTD 18-DEC-24 **</t>
  </si>
  <si>
    <t>INE660A07RJ5</t>
  </si>
  <si>
    <t>ICRA AAA</t>
  </si>
  <si>
    <t>7.90% Bajaj Finance Ltd (17/11/2025)</t>
  </si>
  <si>
    <t>INE296A07SF4</t>
  </si>
  <si>
    <t>Moderate 
(Class II)</t>
  </si>
  <si>
    <t>7.17% Power Finance Corporation Ltd (22/05/2025) **</t>
  </si>
  <si>
    <t>INE134E08KT5</t>
  </si>
  <si>
    <t>5.5315% LIC HOUSING FINANCE LTD 20-DEC-24 **</t>
  </si>
  <si>
    <t>INE115A07OX8</t>
  </si>
  <si>
    <t>Relatively High (Class III)</t>
  </si>
  <si>
    <t>6.39% Indian Oil Corporation Ltd (06/03/2025) **</t>
  </si>
  <si>
    <t>INE242A08452</t>
  </si>
  <si>
    <t>5.23% National Bank For Agriculture &amp; Rural Development (31/01/2025) **</t>
  </si>
  <si>
    <t>INE261F08DI1</t>
  </si>
  <si>
    <t>Benchmark: CRISIL Ultra Short Duration Debt A-I Index</t>
  </si>
  <si>
    <t>6.25% LIC Housing Finance Ltd (20/06/2025) **</t>
  </si>
  <si>
    <t>INE115A07PU1</t>
  </si>
  <si>
    <t>5.70% National Bank For Agriculture &amp; Rural Development (31/07/2025) **</t>
  </si>
  <si>
    <t>INE261F08DK7</t>
  </si>
  <si>
    <t>7.8925% BAJAJ FINANCE LTD 10-JUN-25</t>
  </si>
  <si>
    <t>INE296A07SK4</t>
  </si>
  <si>
    <t>Sub Total</t>
  </si>
  <si>
    <t>Total</t>
  </si>
  <si>
    <t>Money Market Instruments</t>
  </si>
  <si>
    <t>Certificate of Deposit</t>
  </si>
  <si>
    <t>Punjab National Bank (06/02/2025) ** #</t>
  </si>
  <si>
    <t>INE160A16OI6</t>
  </si>
  <si>
    <t>CARE A1+</t>
  </si>
  <si>
    <t>HDFC Bank Ltd (06/12/2024) #</t>
  </si>
  <si>
    <t>INE040A16EH3</t>
  </si>
  <si>
    <t>Kotak Mahindra Bank Ltd (24/07/2025) ** #</t>
  </si>
  <si>
    <t>INE237A161Y7</t>
  </si>
  <si>
    <t>CRISIL A1+</t>
  </si>
  <si>
    <t>Small Industries Development Bank of India (18/12/2024) ** #</t>
  </si>
  <si>
    <t>INE556F16AN3</t>
  </si>
  <si>
    <t>Kotak Mahindra Bank Ltd (03/01/2025) ** #</t>
  </si>
  <si>
    <t>INE237A162V1</t>
  </si>
  <si>
    <t>Axis Bank Ltd (30/01/2025) ** #</t>
  </si>
  <si>
    <t>INE238AD6645</t>
  </si>
  <si>
    <t>Punjab National Bank (31/01/2025) #</t>
  </si>
  <si>
    <t>INE160A16OH8</t>
  </si>
  <si>
    <t>ICRA A1+</t>
  </si>
  <si>
    <t>HDFC Bank Ltd (02/06/2025) ** #</t>
  </si>
  <si>
    <t>INE040A16FE7</t>
  </si>
  <si>
    <t>ICICI Bank Ltd (27/06/2025) ** #</t>
  </si>
  <si>
    <t>INE090AD6162</t>
  </si>
  <si>
    <t>Axis Bank Ltd (05/09/2025) ** #</t>
  </si>
  <si>
    <t>INE238AD6892</t>
  </si>
  <si>
    <t>ICICI Bank Ltd (06/12/2024) ** #</t>
  </si>
  <si>
    <t>INE090AD6105</t>
  </si>
  <si>
    <t>Commercial Paper</t>
  </si>
  <si>
    <t>Axis Securities Ltd (06/12/2024) **</t>
  </si>
  <si>
    <t>INE110O14DX9</t>
  </si>
  <si>
    <t>ICICI Securities Ltd (06/12/2024) **</t>
  </si>
  <si>
    <t>INE763G14RZ6</t>
  </si>
  <si>
    <t>Treasury Bill</t>
  </si>
  <si>
    <t>364 DTB (05-DEC-2024)</t>
  </si>
  <si>
    <t>IN002023Z380</t>
  </si>
  <si>
    <t xml:space="preserve"> Sovereign</t>
  </si>
  <si>
    <t>Government Bonds</t>
  </si>
  <si>
    <t>GOI FRB 2028 (04-OCT-2028)</t>
  </si>
  <si>
    <t>IN0020210160</t>
  </si>
  <si>
    <t>Sovereign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</si>
  <si>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</si>
  <si>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</si>
  <si>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</si>
  <si>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</si>
  <si>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</si>
  <si>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</si>
  <si>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</si>
  <si>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</si>
  <si>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</si>
  <si>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</si>
  <si>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</si>
  <si>
    <t>Average Maturity Yrs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</si>
  <si>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</si>
  <si>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</si>
  <si>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</si>
  <si>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</si>
  <si>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</si>
  <si>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Daily Idcw (Reinvestment)</t>
  </si>
  <si>
    <t xml:space="preserve">      Regular Plan - Weekly Idcw (Payout/Reinvestment)</t>
  </si>
  <si>
    <t xml:space="preserve">      Regular Plan - Monthly Idcw (Payout/Reinvestment)</t>
  </si>
  <si>
    <t xml:space="preserve">      Direct Plan - Growth Option</t>
  </si>
  <si>
    <t xml:space="preserve">      Direct Plan - Idcw (Payout/Reinvestment)</t>
  </si>
  <si>
    <t xml:space="preserve">      Direct Plan - Daily Idcw (Reinvestment)</t>
  </si>
  <si>
    <t xml:space="preserve">      Direct Plan - Weekly Idcw (Payout/Reinvestment)</t>
  </si>
  <si>
    <t xml:space="preserve">      Direct Plan - Monthly Idcw (Payout/Reinvestment)</t>
  </si>
  <si>
    <t xml:space="preserve">      Regular Plan - Idcw (Payout)</t>
  </si>
  <si>
    <t>(3) Details of Dividend declared per unit (In Rupees) during the Half Year ended are as follows:</t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</si>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</sst>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0"/>
    <numFmt numFmtId="165" formatCode="0.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3" fillId="3" borderId="11" xfId="0" applyNumberFormat="1" applyFont="1" applyFill="1" applyBorder="1"/>
    <xf numFmtId="4" fontId="3" fillId="3" borderId="0" xfId="1" applyNumberFormat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  <xf numFmtId="49" fontId="11" fillId="5" borderId="19" xfId="0" applyNumberFormat="1" applyFont="1" applyFill="1" applyBorder="1"/>
    <xf numFmtId="2" fontId="12" fillId="0" borderId="20" xfId="0" applyNumberFormat="1" applyFont="1" applyBorder="1"/>
    <xf numFmtId="4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3" fillId="3" borderId="0" xfId="0" applyFont="1" applyFill="1"/>
    <xf numFmtId="164" fontId="3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123825</xdr:colOff>
      <xdr:row>4</xdr:row>
      <xdr:rowOff>85724</xdr:rowOff>
    </xdr:from>
    <xdr:ext cx="1863481" cy="1385661"/>
    <xdr:pic>
      <xdr:nvPicPr>
        <xdr:cNvPr id="2" name="Picture 1">
          <a:extLst>
            <a:ext uri="{FF2B5EF4-FFF2-40B4-BE49-F238E27FC236}">
              <a16:creationId xmlns:a16="http://schemas.microsoft.com/office/drawing/2014/main" id="{48171D13-87FD-4497-8BAE-0275A7CD3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2825" y="1076324"/>
          <a:ext cx="1863481" cy="1385661"/>
        </a:xfrm>
        <a:prstGeom prst="rect">
          <a:avLst/>
        </a:prstGeom>
      </xdr:spPr>
    </xdr:pic>
    <xdr:clientData/>
  </xdr:oneCellAnchor>
  <xdr:oneCellAnchor>
    <xdr:from>
      <xdr:col>12</xdr:col>
      <xdr:colOff>152400</xdr:colOff>
      <xdr:row>4</xdr:row>
      <xdr:rowOff>133349</xdr:rowOff>
    </xdr:from>
    <xdr:ext cx="1863481" cy="1343025"/>
    <xdr:pic>
      <xdr:nvPicPr>
        <xdr:cNvPr id="3" name="Picture 2">
          <a:extLst>
            <a:ext uri="{FF2B5EF4-FFF2-40B4-BE49-F238E27FC236}">
              <a16:creationId xmlns:a16="http://schemas.microsoft.com/office/drawing/2014/main" id="{CDBB9056-4CCC-4654-8108-FFA448942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8150" y="1123949"/>
          <a:ext cx="1863481" cy="1343025"/>
        </a:xfrm>
        <a:prstGeom prst="rect">
          <a:avLst/>
        </a:prstGeom>
      </xdr:spPr>
    </xdr:pic>
    <xdr:clientData/>
  </xdr:oneCellAnchor>
  <xdr:twoCellAnchor editAs="oneCell">
    <xdr:from>
      <xdr:col>11</xdr:col>
      <xdr:colOff>66675</xdr:colOff>
      <xdr:row>4</xdr:row>
      <xdr:rowOff>85727</xdr:rowOff>
    </xdr:from>
    <xdr:to>
      <xdr:col>11</xdr:col>
      <xdr:colOff>2209800</xdr:colOff>
      <xdr:row>11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81AA8E-9C7C-4B82-8D20-C40C7F75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1076327"/>
          <a:ext cx="2143125" cy="145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5">
          <cell r="D65" t="str">
            <v>As on March,31 2024</v>
          </cell>
          <cell r="E65" t="str">
            <v>As on September,30 2024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1532-A72B-494E-87AA-84745C7E0A48}">
  <dimension ref="A1:R143"/>
  <sheetViews>
    <sheetView tabSelected="1" topLeftCell="F1" workbookViewId="0">
      <selection activeCell="B1" sqref="B1:H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710937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5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K4" s="13" t="s">
        <v>9</v>
      </c>
      <c r="L4" s="13" t="s">
        <v>10</v>
      </c>
      <c r="M4" s="13" t="s">
        <v>11</v>
      </c>
      <c r="O4" s="14" t="s">
        <v>12</v>
      </c>
      <c r="P4" s="15"/>
      <c r="Q4" s="15"/>
      <c r="R4" s="16"/>
    </row>
    <row r="5" spans="2:18" ht="24" x14ac:dyDescent="0.2">
      <c r="B5" s="17" t="s">
        <v>13</v>
      </c>
      <c r="C5" s="18"/>
      <c r="D5" s="18"/>
      <c r="E5" s="18"/>
      <c r="F5" s="19"/>
      <c r="G5" s="19"/>
      <c r="H5" s="19"/>
      <c r="K5" s="20"/>
      <c r="L5" s="20"/>
      <c r="M5" s="20"/>
      <c r="O5" s="21" t="s">
        <v>14</v>
      </c>
      <c r="P5" s="22" t="s">
        <v>15</v>
      </c>
      <c r="Q5" s="22" t="s">
        <v>16</v>
      </c>
      <c r="R5" s="22" t="s">
        <v>17</v>
      </c>
    </row>
    <row r="6" spans="2:18" ht="36" x14ac:dyDescent="0.2">
      <c r="B6" s="23" t="s">
        <v>18</v>
      </c>
      <c r="C6" s="24"/>
      <c r="D6" s="24"/>
      <c r="E6" s="24"/>
      <c r="F6" s="25"/>
      <c r="G6" s="25"/>
      <c r="H6" s="25"/>
      <c r="J6" s="26"/>
      <c r="K6" s="20"/>
      <c r="L6" s="20"/>
      <c r="M6" s="20"/>
      <c r="O6" s="27" t="s">
        <v>19</v>
      </c>
      <c r="P6" s="28"/>
      <c r="Q6" s="28"/>
      <c r="R6" s="28"/>
    </row>
    <row r="7" spans="2:18" x14ac:dyDescent="0.2">
      <c r="B7" s="24" t="s">
        <v>20</v>
      </c>
      <c r="C7" s="24" t="s">
        <v>21</v>
      </c>
      <c r="D7" s="24" t="s">
        <v>22</v>
      </c>
      <c r="E7" s="29">
        <v>250</v>
      </c>
      <c r="F7" s="25">
        <v>2508.86</v>
      </c>
      <c r="G7" s="25">
        <v>3.65</v>
      </c>
      <c r="H7" s="25">
        <v>7.36</v>
      </c>
      <c r="J7" s="30"/>
      <c r="K7" s="20"/>
      <c r="L7" s="20"/>
      <c r="M7" s="20"/>
      <c r="O7" s="31" t="s">
        <v>23</v>
      </c>
      <c r="P7" s="32"/>
      <c r="Q7" s="33" t="s">
        <v>24</v>
      </c>
      <c r="R7" s="32"/>
    </row>
    <row r="8" spans="2:18" x14ac:dyDescent="0.2">
      <c r="B8" s="24" t="s">
        <v>25</v>
      </c>
      <c r="C8" s="24" t="s">
        <v>26</v>
      </c>
      <c r="D8" s="24" t="s">
        <v>27</v>
      </c>
      <c r="E8" s="29">
        <v>250</v>
      </c>
      <c r="F8" s="25">
        <v>2498.8000000000002</v>
      </c>
      <c r="G8" s="25">
        <v>3.64</v>
      </c>
      <c r="H8" s="25">
        <v>7.65</v>
      </c>
      <c r="J8" s="30"/>
      <c r="K8" s="20"/>
      <c r="L8" s="20"/>
      <c r="M8" s="20"/>
      <c r="O8" s="31"/>
      <c r="P8" s="34"/>
      <c r="Q8" s="35"/>
      <c r="R8" s="34"/>
    </row>
    <row r="9" spans="2:18" x14ac:dyDescent="0.2">
      <c r="B9" s="24" t="s">
        <v>28</v>
      </c>
      <c r="C9" s="24" t="s">
        <v>29</v>
      </c>
      <c r="D9" s="24" t="s">
        <v>22</v>
      </c>
      <c r="E9" s="29">
        <v>250</v>
      </c>
      <c r="F9" s="25">
        <v>2497.06</v>
      </c>
      <c r="G9" s="25">
        <v>3.63</v>
      </c>
      <c r="H9" s="25">
        <v>7.98</v>
      </c>
      <c r="J9" s="30"/>
      <c r="K9" s="20"/>
      <c r="L9" s="20"/>
      <c r="M9" s="20"/>
      <c r="O9" s="31" t="s">
        <v>30</v>
      </c>
      <c r="P9" s="32"/>
      <c r="Q9" s="32"/>
      <c r="R9" s="32"/>
    </row>
    <row r="10" spans="2:18" x14ac:dyDescent="0.2">
      <c r="B10" s="24" t="s">
        <v>31</v>
      </c>
      <c r="C10" s="24" t="s">
        <v>32</v>
      </c>
      <c r="D10" s="24" t="s">
        <v>22</v>
      </c>
      <c r="E10" s="29">
        <v>250</v>
      </c>
      <c r="F10" s="25">
        <v>2489.21</v>
      </c>
      <c r="G10" s="25">
        <v>3.62</v>
      </c>
      <c r="H10" s="25">
        <v>7.68</v>
      </c>
      <c r="J10" s="30"/>
      <c r="K10" s="20"/>
      <c r="L10" s="20"/>
      <c r="M10" s="20"/>
      <c r="O10" s="31"/>
      <c r="P10" s="34"/>
      <c r="Q10" s="34"/>
      <c r="R10" s="34"/>
    </row>
    <row r="11" spans="2:18" x14ac:dyDescent="0.2">
      <c r="B11" s="24" t="s">
        <v>33</v>
      </c>
      <c r="C11" s="24" t="s">
        <v>34</v>
      </c>
      <c r="D11" s="24" t="s">
        <v>22</v>
      </c>
      <c r="E11" s="29">
        <v>250</v>
      </c>
      <c r="F11" s="25">
        <v>2488.4299999999998</v>
      </c>
      <c r="G11" s="25">
        <v>3.62</v>
      </c>
      <c r="H11" s="25">
        <v>7.37</v>
      </c>
      <c r="J11" s="30"/>
      <c r="K11" s="20"/>
      <c r="L11" s="20"/>
      <c r="M11" s="20"/>
      <c r="O11" s="31" t="s">
        <v>35</v>
      </c>
      <c r="P11" s="32"/>
      <c r="Q11" s="32"/>
      <c r="R11" s="32"/>
    </row>
    <row r="12" spans="2:18" x14ac:dyDescent="0.2">
      <c r="B12" s="24" t="s">
        <v>36</v>
      </c>
      <c r="C12" s="24" t="s">
        <v>37</v>
      </c>
      <c r="D12" s="24" t="s">
        <v>22</v>
      </c>
      <c r="E12" s="29">
        <v>250</v>
      </c>
      <c r="F12" s="25">
        <v>2486.9</v>
      </c>
      <c r="G12" s="25">
        <v>3.62</v>
      </c>
      <c r="H12" s="25">
        <v>7.39</v>
      </c>
      <c r="J12" s="30"/>
      <c r="K12" s="20"/>
      <c r="L12" s="20"/>
      <c r="M12" s="20"/>
      <c r="O12" s="31"/>
      <c r="P12" s="34"/>
      <c r="Q12" s="34"/>
      <c r="R12" s="34"/>
    </row>
    <row r="13" spans="2:18" x14ac:dyDescent="0.2">
      <c r="B13" s="24" t="s">
        <v>38</v>
      </c>
      <c r="C13" s="24" t="s">
        <v>39</v>
      </c>
      <c r="D13" s="24" t="s">
        <v>22</v>
      </c>
      <c r="E13" s="29">
        <v>250</v>
      </c>
      <c r="F13" s="25">
        <v>2479.5500000000002</v>
      </c>
      <c r="G13" s="25">
        <v>3.61</v>
      </c>
      <c r="H13" s="25">
        <v>7.49</v>
      </c>
      <c r="J13" s="30"/>
      <c r="K13" s="36"/>
      <c r="L13" s="36" t="s">
        <v>40</v>
      </c>
      <c r="M13" s="26"/>
    </row>
    <row r="14" spans="2:18" x14ac:dyDescent="0.2">
      <c r="B14" s="24" t="s">
        <v>41</v>
      </c>
      <c r="C14" s="24" t="s">
        <v>42</v>
      </c>
      <c r="D14" s="24" t="s">
        <v>22</v>
      </c>
      <c r="E14" s="29">
        <v>250</v>
      </c>
      <c r="F14" s="25">
        <v>2472.35</v>
      </c>
      <c r="G14" s="25">
        <v>3.6</v>
      </c>
      <c r="H14" s="25">
        <v>7.74</v>
      </c>
      <c r="J14" s="30"/>
      <c r="K14" s="30"/>
      <c r="L14" s="30"/>
      <c r="M14" s="26"/>
    </row>
    <row r="15" spans="2:18" x14ac:dyDescent="0.2">
      <c r="B15" s="24" t="s">
        <v>43</v>
      </c>
      <c r="C15" s="24" t="s">
        <v>44</v>
      </c>
      <c r="D15" s="24" t="s">
        <v>22</v>
      </c>
      <c r="E15" s="29">
        <v>250</v>
      </c>
      <c r="F15" s="25">
        <v>2459.63</v>
      </c>
      <c r="G15" s="25">
        <v>3.58</v>
      </c>
      <c r="H15" s="25">
        <v>7.7</v>
      </c>
      <c r="J15" s="30"/>
      <c r="K15" s="30"/>
      <c r="L15" s="30"/>
      <c r="M15" s="26"/>
    </row>
    <row r="16" spans="2:18" x14ac:dyDescent="0.2">
      <c r="B16" s="24" t="s">
        <v>45</v>
      </c>
      <c r="C16" s="24" t="s">
        <v>46</v>
      </c>
      <c r="D16" s="24" t="s">
        <v>22</v>
      </c>
      <c r="E16" s="29">
        <v>50</v>
      </c>
      <c r="F16" s="25">
        <v>498.86</v>
      </c>
      <c r="G16" s="25">
        <v>0.73</v>
      </c>
      <c r="H16" s="25">
        <v>8.0399999999999991</v>
      </c>
      <c r="J16" s="30"/>
      <c r="K16" s="30"/>
      <c r="L16" s="30"/>
      <c r="M16" s="26"/>
    </row>
    <row r="17" spans="2:13" x14ac:dyDescent="0.2">
      <c r="B17" s="37" t="s">
        <v>47</v>
      </c>
      <c r="C17" s="37"/>
      <c r="D17" s="37"/>
      <c r="E17" s="37"/>
      <c r="F17" s="38">
        <f>SUM(F6:F16)</f>
        <v>22879.65</v>
      </c>
      <c r="G17" s="38">
        <f>SUM(G6:G16)</f>
        <v>33.299999999999997</v>
      </c>
      <c r="H17" s="39"/>
      <c r="J17" s="30"/>
      <c r="K17" s="30"/>
      <c r="L17" s="30"/>
      <c r="M17" s="26"/>
    </row>
    <row r="18" spans="2:13" x14ac:dyDescent="0.2">
      <c r="B18" s="40" t="s">
        <v>48</v>
      </c>
      <c r="C18" s="40"/>
      <c r="D18" s="40"/>
      <c r="E18" s="40"/>
      <c r="F18" s="41">
        <f>F17</f>
        <v>22879.65</v>
      </c>
      <c r="G18" s="41">
        <f>G17</f>
        <v>33.299999999999997</v>
      </c>
      <c r="H18" s="41"/>
      <c r="I18" s="42"/>
      <c r="J18" s="30"/>
      <c r="K18" s="30"/>
      <c r="L18" s="30"/>
      <c r="M18" s="26"/>
    </row>
    <row r="19" spans="2:13" x14ac:dyDescent="0.2">
      <c r="B19" s="23" t="s">
        <v>49</v>
      </c>
      <c r="C19" s="24"/>
      <c r="D19" s="24"/>
      <c r="E19" s="24"/>
      <c r="F19" s="25"/>
      <c r="G19" s="25"/>
      <c r="H19" s="25"/>
      <c r="I19" s="42"/>
      <c r="J19" s="30"/>
      <c r="K19" s="30"/>
      <c r="L19" s="30"/>
      <c r="M19" s="26"/>
    </row>
    <row r="20" spans="2:13" x14ac:dyDescent="0.2">
      <c r="B20" s="23" t="s">
        <v>50</v>
      </c>
      <c r="C20" s="24"/>
      <c r="D20" s="24"/>
      <c r="E20" s="24"/>
      <c r="F20" s="25"/>
      <c r="G20" s="25"/>
      <c r="H20" s="25"/>
      <c r="J20" s="30"/>
      <c r="K20" s="30"/>
      <c r="L20" s="30"/>
      <c r="M20" s="26"/>
    </row>
    <row r="21" spans="2:13" x14ac:dyDescent="0.2">
      <c r="B21" s="24" t="s">
        <v>51</v>
      </c>
      <c r="C21" s="24" t="s">
        <v>52</v>
      </c>
      <c r="D21" s="24" t="s">
        <v>53</v>
      </c>
      <c r="E21" s="29">
        <v>1000</v>
      </c>
      <c r="F21" s="25">
        <v>4874.3599999999997</v>
      </c>
      <c r="G21" s="25">
        <v>7.09</v>
      </c>
      <c r="H21" s="25">
        <v>7.35</v>
      </c>
      <c r="J21" s="30"/>
      <c r="K21" s="30"/>
      <c r="L21" s="30"/>
      <c r="M21" s="26"/>
    </row>
    <row r="22" spans="2:13" x14ac:dyDescent="0.2">
      <c r="B22" s="24" t="s">
        <v>54</v>
      </c>
      <c r="C22" s="24" t="s">
        <v>55</v>
      </c>
      <c r="D22" s="24" t="s">
        <v>53</v>
      </c>
      <c r="E22" s="29">
        <v>700</v>
      </c>
      <c r="F22" s="25">
        <v>3454.71</v>
      </c>
      <c r="G22" s="25">
        <v>5.03</v>
      </c>
      <c r="H22" s="25">
        <v>7.25</v>
      </c>
      <c r="J22" s="30"/>
      <c r="K22" s="30"/>
      <c r="L22" s="30"/>
      <c r="M22" s="26"/>
    </row>
    <row r="23" spans="2:13" x14ac:dyDescent="0.2">
      <c r="B23" s="24" t="s">
        <v>56</v>
      </c>
      <c r="C23" s="24" t="s">
        <v>57</v>
      </c>
      <c r="D23" s="24" t="s">
        <v>58</v>
      </c>
      <c r="E23" s="29">
        <v>600</v>
      </c>
      <c r="F23" s="25">
        <v>2827.67</v>
      </c>
      <c r="G23" s="25">
        <v>4.12</v>
      </c>
      <c r="H23" s="25">
        <v>7.52</v>
      </c>
      <c r="J23" s="30"/>
      <c r="K23" s="30"/>
      <c r="L23" s="30"/>
      <c r="M23" s="26"/>
    </row>
    <row r="24" spans="2:13" x14ac:dyDescent="0.2">
      <c r="B24" s="24" t="s">
        <v>59</v>
      </c>
      <c r="C24" s="24" t="s">
        <v>60</v>
      </c>
      <c r="D24" s="24" t="s">
        <v>53</v>
      </c>
      <c r="E24" s="29">
        <v>500</v>
      </c>
      <c r="F24" s="25">
        <v>2462.33</v>
      </c>
      <c r="G24" s="25">
        <v>3.58</v>
      </c>
      <c r="H24" s="25">
        <v>7.16</v>
      </c>
      <c r="J24" s="30"/>
      <c r="K24" s="30"/>
      <c r="L24" s="30"/>
      <c r="M24" s="26"/>
    </row>
    <row r="25" spans="2:13" x14ac:dyDescent="0.2">
      <c r="B25" s="24" t="s">
        <v>61</v>
      </c>
      <c r="C25" s="24" t="s">
        <v>62</v>
      </c>
      <c r="D25" s="24" t="s">
        <v>58</v>
      </c>
      <c r="E25" s="29">
        <v>500</v>
      </c>
      <c r="F25" s="25">
        <v>2453.7600000000002</v>
      </c>
      <c r="G25" s="25">
        <v>3.57</v>
      </c>
      <c r="H25" s="25">
        <v>7.32</v>
      </c>
      <c r="J25" s="30"/>
      <c r="K25" s="30"/>
      <c r="L25" s="30"/>
      <c r="M25" s="26"/>
    </row>
    <row r="26" spans="2:13" x14ac:dyDescent="0.2">
      <c r="B26" s="24" t="s">
        <v>63</v>
      </c>
      <c r="C26" s="24" t="s">
        <v>64</v>
      </c>
      <c r="D26" s="24" t="s">
        <v>58</v>
      </c>
      <c r="E26" s="29">
        <v>500</v>
      </c>
      <c r="F26" s="25">
        <v>2440.9299999999998</v>
      </c>
      <c r="G26" s="25">
        <v>3.55</v>
      </c>
      <c r="H26" s="25">
        <v>7.3</v>
      </c>
      <c r="J26" s="30"/>
      <c r="K26" s="30"/>
      <c r="L26" s="30"/>
      <c r="M26" s="26"/>
    </row>
    <row r="27" spans="2:13" x14ac:dyDescent="0.2">
      <c r="B27" s="24" t="s">
        <v>65</v>
      </c>
      <c r="C27" s="24" t="s">
        <v>66</v>
      </c>
      <c r="D27" s="24" t="s">
        <v>67</v>
      </c>
      <c r="E27" s="29">
        <v>500</v>
      </c>
      <c r="F27" s="25">
        <v>2440.29</v>
      </c>
      <c r="G27" s="25">
        <v>3.55</v>
      </c>
      <c r="H27" s="25">
        <v>7.32</v>
      </c>
      <c r="J27" s="30"/>
      <c r="K27" s="30"/>
      <c r="L27" s="30"/>
      <c r="M27" s="26"/>
    </row>
    <row r="28" spans="2:13" x14ac:dyDescent="0.2">
      <c r="B28" s="24" t="s">
        <v>68</v>
      </c>
      <c r="C28" s="24" t="s">
        <v>69</v>
      </c>
      <c r="D28" s="24" t="s">
        <v>53</v>
      </c>
      <c r="E28" s="29">
        <v>500</v>
      </c>
      <c r="F28" s="25">
        <v>2380.19</v>
      </c>
      <c r="G28" s="25">
        <v>3.46</v>
      </c>
      <c r="H28" s="25">
        <v>7.53</v>
      </c>
      <c r="J28" s="30"/>
      <c r="K28" s="30"/>
      <c r="L28" s="30"/>
      <c r="M28" s="26"/>
    </row>
    <row r="29" spans="2:13" x14ac:dyDescent="0.2">
      <c r="B29" s="24" t="s">
        <v>70</v>
      </c>
      <c r="C29" s="24" t="s">
        <v>71</v>
      </c>
      <c r="D29" s="24" t="s">
        <v>58</v>
      </c>
      <c r="E29" s="29">
        <v>500</v>
      </c>
      <c r="F29" s="25">
        <v>2369.5500000000002</v>
      </c>
      <c r="G29" s="25">
        <v>3.45</v>
      </c>
      <c r="H29" s="25">
        <v>7.47</v>
      </c>
      <c r="J29" s="30"/>
      <c r="K29" s="30"/>
      <c r="L29" s="30"/>
      <c r="M29" s="26"/>
    </row>
    <row r="30" spans="2:13" x14ac:dyDescent="0.2">
      <c r="B30" s="24" t="s">
        <v>72</v>
      </c>
      <c r="C30" s="24" t="s">
        <v>73</v>
      </c>
      <c r="D30" s="24" t="s">
        <v>58</v>
      </c>
      <c r="E30" s="29">
        <v>500</v>
      </c>
      <c r="F30" s="25">
        <v>2335.17</v>
      </c>
      <c r="G30" s="25">
        <v>3.4</v>
      </c>
      <c r="H30" s="25">
        <v>7.6</v>
      </c>
      <c r="I30" s="42"/>
      <c r="J30" s="30"/>
      <c r="K30" s="30"/>
      <c r="L30" s="30"/>
      <c r="M30" s="26"/>
    </row>
    <row r="31" spans="2:13" x14ac:dyDescent="0.2">
      <c r="B31" s="24" t="s">
        <v>74</v>
      </c>
      <c r="C31" s="24" t="s">
        <v>75</v>
      </c>
      <c r="D31" s="24" t="s">
        <v>67</v>
      </c>
      <c r="E31" s="29">
        <v>100</v>
      </c>
      <c r="F31" s="25">
        <v>493.62</v>
      </c>
      <c r="G31" s="25">
        <v>0.72</v>
      </c>
      <c r="H31" s="25">
        <v>7.15</v>
      </c>
      <c r="J31" s="30"/>
      <c r="K31" s="30"/>
      <c r="L31" s="30"/>
      <c r="M31" s="26"/>
    </row>
    <row r="32" spans="2:13" x14ac:dyDescent="0.2">
      <c r="B32" s="23" t="s">
        <v>47</v>
      </c>
      <c r="C32" s="23"/>
      <c r="D32" s="23"/>
      <c r="E32" s="23"/>
      <c r="F32" s="43">
        <f>SUM(F20:F31)</f>
        <v>28532.579999999998</v>
      </c>
      <c r="G32" s="43">
        <f>SUM(G20:G31)</f>
        <v>41.52</v>
      </c>
      <c r="H32" s="44"/>
      <c r="J32" s="30"/>
      <c r="K32" s="30"/>
      <c r="L32" s="30"/>
      <c r="M32" s="26"/>
    </row>
    <row r="33" spans="2:13" x14ac:dyDescent="0.2">
      <c r="B33" s="23" t="s">
        <v>76</v>
      </c>
      <c r="C33" s="24"/>
      <c r="D33" s="24"/>
      <c r="E33" s="24"/>
      <c r="F33" s="25"/>
      <c r="G33" s="25"/>
      <c r="H33" s="25"/>
      <c r="J33" s="30"/>
      <c r="K33" s="30"/>
      <c r="L33" s="30"/>
      <c r="M33" s="26"/>
    </row>
    <row r="34" spans="2:13" x14ac:dyDescent="0.2">
      <c r="B34" s="24" t="s">
        <v>77</v>
      </c>
      <c r="C34" s="24" t="s">
        <v>78</v>
      </c>
      <c r="D34" s="24" t="s">
        <v>58</v>
      </c>
      <c r="E34" s="29">
        <v>1000</v>
      </c>
      <c r="F34" s="25">
        <v>4932.18</v>
      </c>
      <c r="G34" s="25">
        <v>7.18</v>
      </c>
      <c r="H34" s="25">
        <v>7.61</v>
      </c>
      <c r="I34" s="42"/>
      <c r="J34" s="30"/>
      <c r="K34" s="30"/>
      <c r="L34" s="30"/>
      <c r="M34" s="26"/>
    </row>
    <row r="35" spans="2:13" x14ac:dyDescent="0.2">
      <c r="B35" s="24" t="s">
        <v>79</v>
      </c>
      <c r="C35" s="24" t="s">
        <v>80</v>
      </c>
      <c r="D35" s="24" t="s">
        <v>58</v>
      </c>
      <c r="E35" s="29">
        <v>600</v>
      </c>
      <c r="F35" s="25">
        <v>2959.78</v>
      </c>
      <c r="G35" s="25">
        <v>4.3099999999999996</v>
      </c>
      <c r="H35" s="25">
        <v>7.51</v>
      </c>
      <c r="J35" s="30"/>
      <c r="K35" s="30"/>
      <c r="L35" s="30"/>
      <c r="M35" s="26"/>
    </row>
    <row r="36" spans="2:13" x14ac:dyDescent="0.2">
      <c r="B36" s="23" t="s">
        <v>47</v>
      </c>
      <c r="C36" s="23"/>
      <c r="D36" s="23"/>
      <c r="E36" s="23"/>
      <c r="F36" s="43">
        <f>SUM(F33:F35)</f>
        <v>7891.9600000000009</v>
      </c>
      <c r="G36" s="43">
        <f>SUM(G33:G35)</f>
        <v>11.489999999999998</v>
      </c>
      <c r="H36" s="44"/>
      <c r="J36" s="30"/>
      <c r="K36" s="30"/>
      <c r="L36" s="30"/>
      <c r="M36" s="26"/>
    </row>
    <row r="37" spans="2:13" x14ac:dyDescent="0.2">
      <c r="B37" s="23" t="s">
        <v>81</v>
      </c>
      <c r="C37" s="24"/>
      <c r="D37" s="24"/>
      <c r="E37" s="24"/>
      <c r="F37" s="25"/>
      <c r="G37" s="25"/>
      <c r="H37" s="25"/>
      <c r="I37" s="42"/>
      <c r="J37" s="30"/>
      <c r="K37" s="30"/>
      <c r="L37" s="30"/>
      <c r="M37" s="26"/>
    </row>
    <row r="38" spans="2:13" x14ac:dyDescent="0.2">
      <c r="B38" s="24" t="s">
        <v>82</v>
      </c>
      <c r="C38" s="24" t="s">
        <v>83</v>
      </c>
      <c r="D38" s="24" t="s">
        <v>84</v>
      </c>
      <c r="E38" s="29">
        <v>500000</v>
      </c>
      <c r="F38" s="25">
        <v>494.37</v>
      </c>
      <c r="G38" s="25">
        <v>0.72</v>
      </c>
      <c r="H38" s="25">
        <v>6.4</v>
      </c>
      <c r="I38" s="42"/>
      <c r="J38" s="30"/>
      <c r="K38" s="30"/>
      <c r="L38" s="30"/>
      <c r="M38" s="26"/>
    </row>
    <row r="39" spans="2:13" x14ac:dyDescent="0.2">
      <c r="B39" s="37" t="s">
        <v>47</v>
      </c>
      <c r="C39" s="37"/>
      <c r="D39" s="37"/>
      <c r="E39" s="37"/>
      <c r="F39" s="38">
        <f>SUM(F37:F38)</f>
        <v>494.37</v>
      </c>
      <c r="G39" s="38">
        <f>SUM(G37:G38)</f>
        <v>0.72</v>
      </c>
      <c r="H39" s="39"/>
      <c r="J39" s="30"/>
      <c r="K39" s="30"/>
      <c r="L39" s="30"/>
      <c r="M39" s="26"/>
    </row>
    <row r="40" spans="2:13" x14ac:dyDescent="0.2">
      <c r="B40" s="40" t="s">
        <v>48</v>
      </c>
      <c r="C40" s="40"/>
      <c r="D40" s="40"/>
      <c r="E40" s="40"/>
      <c r="F40" s="41">
        <f>F32+F36+F39</f>
        <v>36918.910000000003</v>
      </c>
      <c r="G40" s="41">
        <f>G32+G36+G39</f>
        <v>53.730000000000004</v>
      </c>
      <c r="H40" s="41"/>
      <c r="J40" s="30"/>
      <c r="K40" s="30"/>
      <c r="L40" s="30"/>
      <c r="M40" s="26"/>
    </row>
    <row r="41" spans="2:13" x14ac:dyDescent="0.2">
      <c r="B41" s="23" t="s">
        <v>85</v>
      </c>
      <c r="C41" s="24"/>
      <c r="D41" s="24"/>
      <c r="E41" s="24"/>
      <c r="F41" s="25"/>
      <c r="G41" s="25"/>
      <c r="H41" s="25"/>
      <c r="I41" s="42"/>
      <c r="J41" s="30"/>
      <c r="K41" s="30"/>
      <c r="L41" s="30"/>
      <c r="M41" s="26"/>
    </row>
    <row r="42" spans="2:13" x14ac:dyDescent="0.2">
      <c r="B42" s="45" t="s">
        <v>86</v>
      </c>
      <c r="C42" s="45" t="s">
        <v>87</v>
      </c>
      <c r="D42" s="45" t="s">
        <v>88</v>
      </c>
      <c r="E42" s="46">
        <v>1000000</v>
      </c>
      <c r="F42" s="47">
        <v>1005.09</v>
      </c>
      <c r="G42" s="47">
        <v>1.46</v>
      </c>
      <c r="H42" s="47">
        <v>7.57</v>
      </c>
      <c r="I42" s="42"/>
      <c r="J42" s="30"/>
      <c r="K42" s="30"/>
      <c r="L42" s="30"/>
      <c r="M42" s="26"/>
    </row>
    <row r="43" spans="2:13" x14ac:dyDescent="0.2">
      <c r="B43" s="48" t="s">
        <v>48</v>
      </c>
      <c r="C43" s="48"/>
      <c r="D43" s="48"/>
      <c r="E43" s="48"/>
      <c r="F43" s="43">
        <f>SUM(F42:F42)</f>
        <v>1005.09</v>
      </c>
      <c r="G43" s="43">
        <f>SUM(G42:G42)</f>
        <v>1.46</v>
      </c>
      <c r="H43" s="43"/>
      <c r="I43" s="42"/>
      <c r="J43" s="30"/>
      <c r="K43" s="30"/>
      <c r="L43" s="30"/>
      <c r="M43" s="26"/>
    </row>
    <row r="44" spans="2:13" x14ac:dyDescent="0.2">
      <c r="B44" s="23" t="s">
        <v>89</v>
      </c>
      <c r="C44" s="24"/>
      <c r="D44" s="24"/>
      <c r="E44" s="24"/>
      <c r="F44" s="25"/>
      <c r="G44" s="25"/>
      <c r="H44" s="25"/>
      <c r="I44" s="42"/>
      <c r="J44" s="30"/>
      <c r="K44" s="30"/>
      <c r="L44" s="30"/>
      <c r="M44" s="26"/>
    </row>
    <row r="45" spans="2:13" x14ac:dyDescent="0.2">
      <c r="B45" s="45" t="s">
        <v>90</v>
      </c>
      <c r="C45" s="45" t="s">
        <v>91</v>
      </c>
      <c r="D45" s="45" t="s">
        <v>89</v>
      </c>
      <c r="E45" s="46">
        <v>1529.0239999999999</v>
      </c>
      <c r="F45" s="47">
        <v>159.11000000000001</v>
      </c>
      <c r="G45" s="47">
        <v>0.23</v>
      </c>
      <c r="H45" s="47">
        <v>6.62</v>
      </c>
      <c r="J45" s="26"/>
      <c r="K45" s="26"/>
      <c r="L45" s="26"/>
      <c r="M45" s="26"/>
    </row>
    <row r="46" spans="2:13" x14ac:dyDescent="0.2">
      <c r="B46" s="48" t="s">
        <v>48</v>
      </c>
      <c r="C46" s="48"/>
      <c r="D46" s="48"/>
      <c r="E46" s="48"/>
      <c r="F46" s="43">
        <f>SUM(F45:F45)</f>
        <v>159.11000000000001</v>
      </c>
      <c r="G46" s="43">
        <f>SUM(G45:G45)</f>
        <v>0.23</v>
      </c>
      <c r="H46" s="43"/>
      <c r="J46" s="26"/>
      <c r="K46" s="26"/>
      <c r="L46" s="26"/>
      <c r="M46" s="26"/>
    </row>
    <row r="47" spans="2:13" x14ac:dyDescent="0.2">
      <c r="B47" s="23" t="s">
        <v>92</v>
      </c>
      <c r="C47" s="24"/>
      <c r="D47" s="24"/>
      <c r="E47" s="24"/>
      <c r="F47" s="25"/>
      <c r="G47" s="25"/>
      <c r="H47" s="25"/>
      <c r="J47" s="26"/>
      <c r="K47" s="26"/>
      <c r="L47" s="26"/>
      <c r="M47" s="26"/>
    </row>
    <row r="48" spans="2:13" x14ac:dyDescent="0.2">
      <c r="B48" s="24" t="s">
        <v>92</v>
      </c>
      <c r="C48" s="24"/>
      <c r="D48" s="24"/>
      <c r="E48" s="24"/>
      <c r="F48" s="25">
        <v>7091.5</v>
      </c>
      <c r="G48" s="25">
        <v>10.32</v>
      </c>
      <c r="H48" s="25"/>
      <c r="J48" s="26"/>
      <c r="K48" s="26"/>
      <c r="L48" s="26"/>
      <c r="M48" s="26"/>
    </row>
    <row r="49" spans="2:13" x14ac:dyDescent="0.2">
      <c r="B49" s="37" t="s">
        <v>47</v>
      </c>
      <c r="C49" s="37"/>
      <c r="D49" s="37"/>
      <c r="E49" s="37"/>
      <c r="F49" s="38">
        <f>SUM(F47:F48)</f>
        <v>7091.5</v>
      </c>
      <c r="G49" s="38">
        <f>SUM(G47:G48)</f>
        <v>10.32</v>
      </c>
      <c r="H49" s="39"/>
      <c r="J49" s="26"/>
      <c r="K49" s="26"/>
      <c r="L49" s="26"/>
      <c r="M49" s="26"/>
    </row>
    <row r="50" spans="2:13" x14ac:dyDescent="0.2">
      <c r="B50" s="49" t="s">
        <v>48</v>
      </c>
      <c r="C50" s="49"/>
      <c r="D50" s="49"/>
      <c r="E50" s="49"/>
      <c r="F50" s="50">
        <f>F49</f>
        <v>7091.5</v>
      </c>
      <c r="G50" s="50">
        <f>G49</f>
        <v>10.32</v>
      </c>
      <c r="H50" s="50"/>
      <c r="J50" s="26"/>
      <c r="K50" s="26"/>
      <c r="L50" s="26"/>
      <c r="M50" s="26"/>
    </row>
    <row r="51" spans="2:13" x14ac:dyDescent="0.2">
      <c r="B51" s="51" t="s">
        <v>93</v>
      </c>
      <c r="C51" s="51"/>
      <c r="D51" s="51"/>
      <c r="E51" s="51"/>
      <c r="F51" s="52">
        <f>F52-(+F18+F40+F43+F46+F50)</f>
        <v>659.15999999998894</v>
      </c>
      <c r="G51" s="52">
        <f>G52-(+G18+G40+G43+G46+G50)</f>
        <v>0.96000000000000796</v>
      </c>
      <c r="H51" s="52"/>
      <c r="J51" s="26"/>
      <c r="K51" s="26"/>
      <c r="L51" s="26"/>
      <c r="M51" s="26"/>
    </row>
    <row r="52" spans="2:13" x14ac:dyDescent="0.2">
      <c r="B52" s="51" t="s">
        <v>94</v>
      </c>
      <c r="C52" s="51"/>
      <c r="D52" s="51"/>
      <c r="E52" s="51"/>
      <c r="F52" s="52">
        <v>68713.42</v>
      </c>
      <c r="G52" s="52">
        <v>100</v>
      </c>
      <c r="H52" s="52"/>
      <c r="J52" s="26"/>
      <c r="K52" s="26"/>
      <c r="L52" s="26"/>
      <c r="M52" s="26"/>
    </row>
    <row r="53" spans="2:13" x14ac:dyDescent="0.2">
      <c r="J53" s="26"/>
      <c r="K53" s="26"/>
      <c r="L53" s="26"/>
      <c r="M53" s="26"/>
    </row>
    <row r="54" spans="2:13" x14ac:dyDescent="0.2">
      <c r="B54" s="42" t="s">
        <v>95</v>
      </c>
      <c r="J54" s="26"/>
      <c r="K54" s="26"/>
      <c r="L54" s="26"/>
      <c r="M54" s="26"/>
    </row>
    <row r="55" spans="2:13" x14ac:dyDescent="0.2">
      <c r="B55" s="42" t="s">
        <v>96</v>
      </c>
      <c r="J55" s="26"/>
      <c r="K55" s="26"/>
      <c r="L55" s="26"/>
      <c r="M55" s="26"/>
    </row>
    <row r="56" spans="2:13" ht="12.75" thickBot="1" x14ac:dyDescent="0.25">
      <c r="J56" s="26"/>
      <c r="K56" s="26"/>
      <c r="L56" s="26"/>
      <c r="M56" s="26"/>
    </row>
    <row r="57" spans="2:13" ht="13.5" thickTop="1" thickBot="1" x14ac:dyDescent="0.25">
      <c r="B57" s="53" t="s">
        <v>97</v>
      </c>
      <c r="C57" s="54">
        <v>0.36830000000000002</v>
      </c>
      <c r="J57" s="26"/>
      <c r="K57" s="26"/>
      <c r="L57" s="26"/>
      <c r="M57" s="26"/>
    </row>
    <row r="58" spans="2:13" ht="13.5" thickTop="1" thickBot="1" x14ac:dyDescent="0.25">
      <c r="J58" s="26"/>
      <c r="K58" s="26"/>
      <c r="L58" s="26"/>
      <c r="M58" s="26"/>
    </row>
    <row r="59" spans="2:13" ht="13.5" thickTop="1" thickBot="1" x14ac:dyDescent="0.25">
      <c r="B59" s="53" t="s">
        <v>98</v>
      </c>
      <c r="C59" s="55">
        <v>7.3800000000000004E-2</v>
      </c>
      <c r="J59" s="26"/>
      <c r="K59" s="26"/>
      <c r="L59" s="26"/>
      <c r="M59" s="26"/>
    </row>
    <row r="60" spans="2:13" ht="13.5" thickTop="1" thickBot="1" x14ac:dyDescent="0.25">
      <c r="J60" s="26"/>
      <c r="K60" s="26"/>
      <c r="L60" s="26"/>
      <c r="M60" s="26"/>
    </row>
    <row r="61" spans="2:13" ht="13.5" thickTop="1" thickBot="1" x14ac:dyDescent="0.25">
      <c r="B61" s="53" t="s">
        <v>99</v>
      </c>
      <c r="C61" s="54">
        <v>0.39639999999999997</v>
      </c>
      <c r="J61" s="26"/>
      <c r="K61" s="26"/>
      <c r="L61" s="26"/>
      <c r="M61" s="26"/>
    </row>
    <row r="62" spans="2:13" ht="13.5" thickTop="1" thickBot="1" x14ac:dyDescent="0.25">
      <c r="J62" s="26"/>
      <c r="K62" s="26"/>
      <c r="L62" s="26"/>
      <c r="M62" s="26"/>
    </row>
    <row r="63" spans="2:13" ht="13.5" thickTop="1" thickBot="1" x14ac:dyDescent="0.25">
      <c r="B63" s="56" t="s">
        <v>100</v>
      </c>
      <c r="C63" s="57">
        <v>0.45184139000000012</v>
      </c>
      <c r="J63" s="26"/>
      <c r="K63" s="26"/>
      <c r="L63" s="26"/>
      <c r="M63" s="26"/>
    </row>
    <row r="64" spans="2:13" ht="12.75" thickTop="1" x14ac:dyDescent="0.2">
      <c r="J64" s="26"/>
      <c r="K64" s="26"/>
      <c r="L64" s="26"/>
      <c r="M64" s="26"/>
    </row>
    <row r="65" spans="1:13" x14ac:dyDescent="0.2">
      <c r="B65" s="42" t="s">
        <v>101</v>
      </c>
      <c r="J65" s="26"/>
      <c r="K65" s="26"/>
      <c r="L65" s="26"/>
      <c r="M65" s="26"/>
    </row>
    <row r="66" spans="1:13" x14ac:dyDescent="0.2">
      <c r="B66" s="3" t="s">
        <v>102</v>
      </c>
      <c r="J66" s="26"/>
      <c r="K66" s="26"/>
      <c r="L66" s="26"/>
      <c r="M66" s="26"/>
    </row>
    <row r="67" spans="1:13" x14ac:dyDescent="0.2">
      <c r="B67" s="3" t="s">
        <v>103</v>
      </c>
      <c r="J67" s="26"/>
      <c r="K67" s="26"/>
      <c r="L67" s="26"/>
      <c r="M67" s="26"/>
    </row>
    <row r="68" spans="1:13" x14ac:dyDescent="0.2">
      <c r="B68" s="42" t="s">
        <v>104</v>
      </c>
      <c r="C68" s="42"/>
      <c r="D68" s="58" t="str">
        <f>[1]LI!D65</f>
        <v>As on March,31 2024</v>
      </c>
      <c r="E68" s="59" t="str">
        <f>[1]LI!E65</f>
        <v>As on September,30 2024</v>
      </c>
      <c r="J68" s="26"/>
      <c r="K68" s="26"/>
      <c r="L68" s="26"/>
      <c r="M68" s="26"/>
    </row>
    <row r="69" spans="1:13" x14ac:dyDescent="0.2">
      <c r="A69" s="60">
        <v>109371</v>
      </c>
      <c r="B69" s="3" t="s">
        <v>105</v>
      </c>
      <c r="D69" s="61">
        <v>3492.9551999999999</v>
      </c>
      <c r="E69" s="61">
        <v>3609.2566000000002</v>
      </c>
      <c r="J69" s="26"/>
      <c r="K69" s="26"/>
      <c r="L69" s="26"/>
      <c r="M69" s="26"/>
    </row>
    <row r="70" spans="1:13" x14ac:dyDescent="0.2">
      <c r="A70" s="60">
        <v>109372</v>
      </c>
      <c r="B70" s="3" t="s">
        <v>106</v>
      </c>
      <c r="D70" s="61">
        <v>1241.3113000000001</v>
      </c>
      <c r="E70" s="61">
        <v>1240.71</v>
      </c>
      <c r="J70" s="26"/>
      <c r="K70" s="26"/>
    </row>
    <row r="71" spans="1:13" x14ac:dyDescent="0.2">
      <c r="A71" s="60">
        <v>109366</v>
      </c>
      <c r="B71" s="3" t="s">
        <v>107</v>
      </c>
      <c r="D71" s="61">
        <v>1242.3901000000001</v>
      </c>
      <c r="E71" s="61">
        <v>1242.2464</v>
      </c>
      <c r="J71" s="26"/>
      <c r="K71" s="26"/>
    </row>
    <row r="72" spans="1:13" x14ac:dyDescent="0.2">
      <c r="A72" s="60">
        <v>109370</v>
      </c>
      <c r="B72" s="3" t="s">
        <v>108</v>
      </c>
      <c r="D72" s="62">
        <v>1002.6378999999999</v>
      </c>
      <c r="E72" s="61">
        <v>1001.6663</v>
      </c>
      <c r="J72" s="26"/>
      <c r="K72" s="26"/>
    </row>
    <row r="73" spans="1:13" x14ac:dyDescent="0.2">
      <c r="A73" s="60">
        <v>118317</v>
      </c>
      <c r="B73" s="3" t="s">
        <v>109</v>
      </c>
      <c r="D73" s="62">
        <v>3689.0839999999998</v>
      </c>
      <c r="E73" s="61">
        <v>3822.2354999999998</v>
      </c>
      <c r="J73" s="26"/>
      <c r="K73" s="26"/>
    </row>
    <row r="74" spans="1:13" x14ac:dyDescent="0.2">
      <c r="A74" s="60">
        <v>118319</v>
      </c>
      <c r="B74" s="3" t="s">
        <v>110</v>
      </c>
      <c r="D74" s="62">
        <v>2111.4571999999998</v>
      </c>
      <c r="E74" s="61">
        <v>2187.5828000000001</v>
      </c>
      <c r="J74" s="26"/>
      <c r="K74" s="26"/>
    </row>
    <row r="75" spans="1:13" x14ac:dyDescent="0.2">
      <c r="A75" s="60">
        <v>118315</v>
      </c>
      <c r="B75" s="3" t="s">
        <v>111</v>
      </c>
      <c r="D75" s="62">
        <v>1241.3680999999999</v>
      </c>
      <c r="E75" s="61">
        <v>1240.71</v>
      </c>
      <c r="J75" s="26"/>
      <c r="K75" s="26"/>
    </row>
    <row r="76" spans="1:13" x14ac:dyDescent="0.2">
      <c r="A76" s="60">
        <v>118316</v>
      </c>
      <c r="B76" s="3" t="s">
        <v>112</v>
      </c>
      <c r="D76" s="62">
        <v>1242.4666</v>
      </c>
      <c r="E76" s="61">
        <v>1242.3398999999999</v>
      </c>
      <c r="J76" s="26"/>
      <c r="K76" s="26"/>
    </row>
    <row r="77" spans="1:13" x14ac:dyDescent="0.2">
      <c r="A77" s="60">
        <v>118318</v>
      </c>
      <c r="B77" s="3" t="s">
        <v>113</v>
      </c>
      <c r="D77" s="62">
        <v>1002.6993</v>
      </c>
      <c r="E77" s="61">
        <v>1001.7367</v>
      </c>
      <c r="J77" s="26"/>
      <c r="K77" s="26"/>
    </row>
    <row r="78" spans="1:13" x14ac:dyDescent="0.2">
      <c r="A78" s="60">
        <v>140530</v>
      </c>
      <c r="B78" s="3" t="s">
        <v>114</v>
      </c>
      <c r="D78" s="62">
        <v>1434.9664</v>
      </c>
      <c r="E78" s="61">
        <v>1482.7464</v>
      </c>
      <c r="J78" s="26"/>
      <c r="K78" s="26"/>
    </row>
    <row r="79" spans="1:13" x14ac:dyDescent="0.2">
      <c r="A79" s="60"/>
      <c r="J79" s="26"/>
      <c r="K79" s="26"/>
    </row>
    <row r="80" spans="1:13" x14ac:dyDescent="0.2">
      <c r="A80" s="60"/>
      <c r="B80" s="3" t="s">
        <v>115</v>
      </c>
      <c r="D80" s="59" t="s">
        <v>116</v>
      </c>
      <c r="E80" s="59" t="s">
        <v>117</v>
      </c>
      <c r="J80" s="26"/>
      <c r="K80" s="26"/>
    </row>
    <row r="81" spans="1:11" x14ac:dyDescent="0.2">
      <c r="A81" s="60">
        <v>109372</v>
      </c>
      <c r="B81" s="3" t="s">
        <v>106</v>
      </c>
      <c r="D81" s="61">
        <v>41.247509999999998</v>
      </c>
      <c r="E81" s="61">
        <v>41.247509999999998</v>
      </c>
      <c r="J81" s="26"/>
      <c r="K81" s="26"/>
    </row>
    <row r="82" spans="1:11" x14ac:dyDescent="0.2">
      <c r="A82" s="60">
        <v>109366</v>
      </c>
      <c r="B82" s="3" t="s">
        <v>107</v>
      </c>
      <c r="D82" s="61">
        <v>40.808000000000007</v>
      </c>
      <c r="E82" s="61">
        <v>40.808000000000007</v>
      </c>
      <c r="J82" s="26"/>
      <c r="K82" s="26"/>
    </row>
    <row r="83" spans="1:11" x14ac:dyDescent="0.2">
      <c r="A83" s="60">
        <v>109370</v>
      </c>
      <c r="B83" s="3" t="s">
        <v>108</v>
      </c>
      <c r="D83" s="61">
        <v>33.878799999999998</v>
      </c>
      <c r="E83" s="61">
        <v>33.878799999999998</v>
      </c>
      <c r="J83" s="26"/>
      <c r="K83" s="26"/>
    </row>
    <row r="84" spans="1:11" x14ac:dyDescent="0.2">
      <c r="A84" s="60">
        <v>118315</v>
      </c>
      <c r="B84" s="3" t="s">
        <v>111</v>
      </c>
      <c r="D84" s="61">
        <v>44.623579999999983</v>
      </c>
      <c r="E84" s="61">
        <v>44.623579999999983</v>
      </c>
      <c r="J84" s="26"/>
      <c r="K84" s="26"/>
    </row>
    <row r="85" spans="1:11" x14ac:dyDescent="0.2">
      <c r="A85" s="60">
        <v>118316</v>
      </c>
      <c r="B85" s="3" t="s">
        <v>112</v>
      </c>
      <c r="D85" s="61">
        <v>44.127789999999997</v>
      </c>
      <c r="E85" s="61">
        <v>44.127789999999997</v>
      </c>
      <c r="J85" s="26"/>
      <c r="K85" s="26"/>
    </row>
    <row r="86" spans="1:11" x14ac:dyDescent="0.2">
      <c r="A86" s="60">
        <v>118318</v>
      </c>
      <c r="B86" s="3" t="s">
        <v>113</v>
      </c>
      <c r="D86" s="61">
        <v>36.581099999999999</v>
      </c>
      <c r="E86" s="61">
        <v>36.581099999999999</v>
      </c>
      <c r="J86" s="26"/>
      <c r="K86" s="26"/>
    </row>
    <row r="87" spans="1:11" x14ac:dyDescent="0.2">
      <c r="J87" s="26"/>
      <c r="K87" s="26"/>
    </row>
    <row r="88" spans="1:11" x14ac:dyDescent="0.2">
      <c r="B88" s="3" t="s">
        <v>118</v>
      </c>
      <c r="J88" s="26"/>
      <c r="K88" s="26"/>
    </row>
    <row r="89" spans="1:11" x14ac:dyDescent="0.2">
      <c r="B89" s="3" t="s">
        <v>119</v>
      </c>
      <c r="J89" s="26"/>
      <c r="K89" s="26"/>
    </row>
    <row r="90" spans="1:11" x14ac:dyDescent="0.2">
      <c r="B90" s="3" t="s">
        <v>120</v>
      </c>
      <c r="J90" s="26"/>
      <c r="K90" s="26"/>
    </row>
    <row r="91" spans="1:11" x14ac:dyDescent="0.2">
      <c r="J91" s="26"/>
      <c r="K91" s="26"/>
    </row>
    <row r="92" spans="1:11" x14ac:dyDescent="0.2">
      <c r="B92" s="42"/>
      <c r="C92" s="42"/>
      <c r="D92" s="42"/>
      <c r="E92" s="42"/>
      <c r="J92" s="26"/>
      <c r="K92" s="26"/>
    </row>
    <row r="93" spans="1:11" x14ac:dyDescent="0.2">
      <c r="J93" s="26"/>
      <c r="K93" s="26"/>
    </row>
    <row r="94" spans="1:11" x14ac:dyDescent="0.2">
      <c r="J94" s="26"/>
      <c r="K94" s="26"/>
    </row>
    <row r="95" spans="1:11" x14ac:dyDescent="0.2">
      <c r="J95" s="26"/>
      <c r="K95" s="26"/>
    </row>
    <row r="96" spans="1:11" x14ac:dyDescent="0.2">
      <c r="J96" s="26"/>
      <c r="K96" s="26"/>
    </row>
    <row r="97" spans="10:11" x14ac:dyDescent="0.2">
      <c r="J97" s="26"/>
      <c r="K97" s="26"/>
    </row>
    <row r="98" spans="10:11" x14ac:dyDescent="0.2">
      <c r="J98" s="26"/>
      <c r="K98" s="26"/>
    </row>
    <row r="99" spans="10:11" x14ac:dyDescent="0.2">
      <c r="J99" s="26"/>
      <c r="K99" s="26"/>
    </row>
    <row r="100" spans="10:11" x14ac:dyDescent="0.2">
      <c r="J100" s="26"/>
      <c r="K100" s="26"/>
    </row>
    <row r="101" spans="10:11" x14ac:dyDescent="0.2">
      <c r="J101" s="26"/>
      <c r="K101" s="26"/>
    </row>
    <row r="102" spans="10:11" x14ac:dyDescent="0.2">
      <c r="J102" s="26"/>
      <c r="K102" s="26"/>
    </row>
    <row r="103" spans="10:11" x14ac:dyDescent="0.2">
      <c r="J103" s="26"/>
      <c r="K103" s="26"/>
    </row>
    <row r="104" spans="10:11" x14ac:dyDescent="0.2">
      <c r="J104" s="26"/>
      <c r="K104" s="26"/>
    </row>
    <row r="105" spans="10:11" x14ac:dyDescent="0.2">
      <c r="J105" s="26"/>
      <c r="K105" s="26"/>
    </row>
    <row r="106" spans="10:11" x14ac:dyDescent="0.2">
      <c r="J106" s="26"/>
      <c r="K106" s="26"/>
    </row>
    <row r="107" spans="10:11" x14ac:dyDescent="0.2">
      <c r="J107" s="26"/>
      <c r="K107" s="26"/>
    </row>
    <row r="108" spans="10:11" x14ac:dyDescent="0.2">
      <c r="J108" s="26"/>
      <c r="K108" s="26"/>
    </row>
    <row r="109" spans="10:11" x14ac:dyDescent="0.2">
      <c r="J109" s="26"/>
      <c r="K109" s="26"/>
    </row>
    <row r="110" spans="10:11" x14ac:dyDescent="0.2">
      <c r="J110" s="26"/>
      <c r="K110" s="26"/>
    </row>
    <row r="111" spans="10:11" x14ac:dyDescent="0.2">
      <c r="J111" s="26"/>
      <c r="K111" s="26"/>
    </row>
    <row r="112" spans="10:11" x14ac:dyDescent="0.2">
      <c r="J112" s="26"/>
      <c r="K112" s="26"/>
    </row>
    <row r="113" spans="10:11" x14ac:dyDescent="0.2">
      <c r="J113" s="26"/>
      <c r="K113" s="26"/>
    </row>
    <row r="114" spans="10:11" x14ac:dyDescent="0.2">
      <c r="J114" s="26"/>
      <c r="K114" s="26"/>
    </row>
    <row r="115" spans="10:11" x14ac:dyDescent="0.2">
      <c r="J115" s="26"/>
      <c r="K115" s="26"/>
    </row>
    <row r="116" spans="10:11" x14ac:dyDescent="0.2">
      <c r="J116" s="26"/>
      <c r="K116" s="26"/>
    </row>
    <row r="117" spans="10:11" x14ac:dyDescent="0.2">
      <c r="J117" s="26"/>
      <c r="K117" s="26"/>
    </row>
    <row r="118" spans="10:11" x14ac:dyDescent="0.2">
      <c r="J118" s="26"/>
      <c r="K118" s="26"/>
    </row>
    <row r="119" spans="10:11" x14ac:dyDescent="0.2">
      <c r="J119" s="26"/>
      <c r="K119" s="26"/>
    </row>
    <row r="120" spans="10:11" x14ac:dyDescent="0.2">
      <c r="J120" s="26"/>
      <c r="K120" s="26"/>
    </row>
    <row r="121" spans="10:11" x14ac:dyDescent="0.2">
      <c r="J121" s="26"/>
      <c r="K121" s="26"/>
    </row>
    <row r="122" spans="10:11" x14ac:dyDescent="0.2">
      <c r="J122" s="26"/>
      <c r="K122" s="26"/>
    </row>
    <row r="123" spans="10:11" x14ac:dyDescent="0.2">
      <c r="J123" s="26"/>
      <c r="K123" s="26"/>
    </row>
    <row r="124" spans="10:11" x14ac:dyDescent="0.2">
      <c r="J124" s="26"/>
      <c r="K124" s="26"/>
    </row>
    <row r="125" spans="10:11" x14ac:dyDescent="0.2">
      <c r="J125" s="26"/>
      <c r="K125" s="26"/>
    </row>
    <row r="126" spans="10:11" x14ac:dyDescent="0.2">
      <c r="J126" s="26"/>
      <c r="K126" s="26"/>
    </row>
    <row r="127" spans="10:11" x14ac:dyDescent="0.2">
      <c r="J127" s="26"/>
      <c r="K127" s="26"/>
    </row>
    <row r="128" spans="10:11" x14ac:dyDescent="0.2">
      <c r="J128" s="26"/>
      <c r="K128" s="26"/>
    </row>
    <row r="129" spans="10:11" x14ac:dyDescent="0.2">
      <c r="J129" s="26"/>
      <c r="K129" s="26"/>
    </row>
    <row r="130" spans="10:11" x14ac:dyDescent="0.2">
      <c r="J130" s="26"/>
      <c r="K130" s="26"/>
    </row>
    <row r="131" spans="10:11" x14ac:dyDescent="0.2">
      <c r="J131" s="26"/>
      <c r="K131" s="26"/>
    </row>
    <row r="132" spans="10:11" x14ac:dyDescent="0.2">
      <c r="J132" s="26"/>
      <c r="K132" s="26"/>
    </row>
    <row r="133" spans="10:11" x14ac:dyDescent="0.2">
      <c r="J133" s="26"/>
      <c r="K133" s="26"/>
    </row>
    <row r="134" spans="10:11" x14ac:dyDescent="0.2">
      <c r="J134" s="26"/>
      <c r="K134" s="26"/>
    </row>
    <row r="135" spans="10:11" x14ac:dyDescent="0.2">
      <c r="J135" s="26"/>
      <c r="K135" s="26"/>
    </row>
    <row r="136" spans="10:11" x14ac:dyDescent="0.2">
      <c r="J136" s="26"/>
      <c r="K136" s="26"/>
    </row>
    <row r="137" spans="10:11" x14ac:dyDescent="0.2">
      <c r="J137" s="26"/>
      <c r="K137" s="26"/>
    </row>
    <row r="138" spans="10:11" x14ac:dyDescent="0.2">
      <c r="J138" s="26"/>
      <c r="K138" s="26"/>
    </row>
    <row r="139" spans="10:11" x14ac:dyDescent="0.2">
      <c r="J139" s="26"/>
      <c r="K139" s="26"/>
    </row>
    <row r="140" spans="10:11" x14ac:dyDescent="0.2">
      <c r="J140" s="26"/>
      <c r="K140" s="26"/>
    </row>
    <row r="141" spans="10:11" x14ac:dyDescent="0.2">
      <c r="J141" s="26"/>
      <c r="K141" s="26"/>
    </row>
    <row r="142" spans="10:11" x14ac:dyDescent="0.2">
      <c r="J142" s="26"/>
      <c r="K142" s="26"/>
    </row>
    <row r="143" spans="10:11" x14ac:dyDescent="0.2">
      <c r="J143" s="26"/>
      <c r="K143" s="26"/>
    </row>
  </sheetData>
  <mergeCells count="20">
    <mergeCell ref="O11:O12"/>
    <mergeCell ref="P11:P12"/>
    <mergeCell ref="Q11:Q12"/>
    <mergeCell ref="R11:R12"/>
    <mergeCell ref="Q7:Q8"/>
    <mergeCell ref="R7:R8"/>
    <mergeCell ref="O9:O10"/>
    <mergeCell ref="P9:P10"/>
    <mergeCell ref="Q9:Q10"/>
    <mergeCell ref="R9:R10"/>
    <mergeCell ref="B1:H1"/>
    <mergeCell ref="O4:R4"/>
    <mergeCell ref="K5:K12"/>
    <mergeCell ref="L5:L12"/>
    <mergeCell ref="M5:M12"/>
    <mergeCell ref="P5:P6"/>
    <mergeCell ref="Q5:Q6"/>
    <mergeCell ref="R5:R6"/>
    <mergeCell ref="O7:O8"/>
    <mergeCell ref="P7:P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16:28:13</KDate>
  <Classification>Public</Classification>
  <Subclassification/>
  <HostName>MUMCMP00915</HostName>
  <Domain_User>CANARAROBECOMF/396</Domain_User>
  <IPAdd>192.9.198.198</IPAdd>
  <FilePath>Book22</FilePath>
  <KID>A4BB6D0D6391638640016936137368</KID>
  <UniqueName/>
  <Suggested/>
  <Justification/>
</Klassify>
</file>

<file path=customXml/itemProps1.xml><?xml version="1.0" encoding="utf-8"?>
<ds:datastoreItem xmlns:ds="http://schemas.openxmlformats.org/officeDocument/2006/customXml" ds:itemID="{DB69E3CA-A77A-4CD7-9EC2-551F686AC1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2024-10-08T10:58:09Z</dcterms:created>
  <dcterms:modified xsi:type="dcterms:W3CDTF">2024-10-08T10:58:14Z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A4BB6D0D6391638640016936137368</vt:lpwstr>
  </property>
</Properties>
</file>