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20083F9B-F680-497A-B215-6AA551C3C225}" xr6:coauthVersionLast="47" xr6:coauthVersionMax="47" xr10:uidLastSave="{00000000-0000-0000-0000-000000000000}"/>
  <bookViews>
    <workbookView xWindow="-120" yWindow="-120" windowWidth="20730" windowHeight="11160" xr2:uid="{434CE7E4-9D9E-4468-9634-1D14C6D32B9E}"/>
  </bookViews>
  <sheets>
    <sheet name="V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G69" i="1"/>
  <c r="F69" i="1"/>
  <c r="G68" i="1"/>
  <c r="F68" i="1"/>
  <c r="G65" i="1"/>
  <c r="G70" i="1" s="1"/>
  <c r="F65" i="1"/>
  <c r="F70" i="1" s="1"/>
  <c r="G64" i="1"/>
  <c r="F64" i="1"/>
</calcChain>
</file>

<file path=xl/sharedStrings.xml><?xml version="1.0" encoding="utf-8"?>
<sst xmlns="http://schemas.openxmlformats.org/spreadsheetml/2006/main" count="271" uniqueCount="183">
  <si>
    <t>CANARA ROBECO VALUE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</si>
  <si>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</si>
  <si>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</si>
  <si>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</si>
  <si>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</si>
  <si>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</si>
  <si>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</si>
  <si>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</si>
  <si>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</si>
  <si>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</si>
  <si>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</si>
  <si>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</si>
  <si>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</si>
  <si>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</si>
  <si>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</si>
  <si>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</si>
  <si>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</si>
  <si>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</si>
  <si>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</si>
  <si>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</si>
  <si>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</si>
  <si>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</si>
  <si>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</si>
  <si>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</si>
  <si>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Infosys Ltd</t>
  </si>
  <si>
    <t>INE009A01021</t>
  </si>
  <si>
    <t>IT - Software</t>
  </si>
  <si>
    <t>NTPC Ltd</t>
  </si>
  <si>
    <t>INE733E01010</t>
  </si>
  <si>
    <t>Power</t>
  </si>
  <si>
    <t>Bharti Airtel Ltd</t>
  </si>
  <si>
    <t>INE397D01024</t>
  </si>
  <si>
    <t>Telecom - Services</t>
  </si>
  <si>
    <t>Brigade Enterprises Ltd</t>
  </si>
  <si>
    <t>INE791I01019</t>
  </si>
  <si>
    <t>Realty</t>
  </si>
  <si>
    <t>Small Cap</t>
  </si>
  <si>
    <t>Benchmark: BSE 500 TRI</t>
  </si>
  <si>
    <t>Larsen &amp; Toubro Ltd</t>
  </si>
  <si>
    <t>INE018A01030</t>
  </si>
  <si>
    <t>Construction</t>
  </si>
  <si>
    <t>Bajaj Auto Ltd</t>
  </si>
  <si>
    <t>INE917I01010</t>
  </si>
  <si>
    <t>Automobiles</t>
  </si>
  <si>
    <t>State Bank of India</t>
  </si>
  <si>
    <t>INE062A01020</t>
  </si>
  <si>
    <t>Varun Beverages Ltd</t>
  </si>
  <si>
    <t>INE200M01039</t>
  </si>
  <si>
    <t>Beverages</t>
  </si>
  <si>
    <t>Axis Bank Ltd</t>
  </si>
  <si>
    <t>INE238A01034</t>
  </si>
  <si>
    <t>ITC Ltd</t>
  </si>
  <si>
    <t>INE154A01025</t>
  </si>
  <si>
    <t>Diversified Fmcg</t>
  </si>
  <si>
    <t>KEI Industries Ltd</t>
  </si>
  <si>
    <t>INE878B01027</t>
  </si>
  <si>
    <t>Industrial Products</t>
  </si>
  <si>
    <t>Mid Cap</t>
  </si>
  <si>
    <t>Samvardhana Motherson International Ltd</t>
  </si>
  <si>
    <t>INE775A01035</t>
  </si>
  <si>
    <t>Auto Components</t>
  </si>
  <si>
    <t>SBI Life Insurance Co Ltd</t>
  </si>
  <si>
    <t>INE123W01016</t>
  </si>
  <si>
    <t>Insurance</t>
  </si>
  <si>
    <t>HCL Technologies Ltd</t>
  </si>
  <si>
    <t>INE860A01027</t>
  </si>
  <si>
    <t>Sun Pharmaceutical Industries Ltd</t>
  </si>
  <si>
    <t>INE044A01036</t>
  </si>
  <si>
    <t>Pharmaceuticals &amp; Biotechnology</t>
  </si>
  <si>
    <t>Coal India Ltd</t>
  </si>
  <si>
    <t>INE522F01014</t>
  </si>
  <si>
    <t>Consumable Fuels</t>
  </si>
  <si>
    <t>ICICI Lombard General Insurance Co Ltd</t>
  </si>
  <si>
    <t>INE765G01017</t>
  </si>
  <si>
    <t>K.P.R. Mill Ltd</t>
  </si>
  <si>
    <t>INE930H01031</t>
  </si>
  <si>
    <t>Textiles &amp; Apparels</t>
  </si>
  <si>
    <t>Creditaccess Grameen Ltd</t>
  </si>
  <si>
    <t>INE741K01010</t>
  </si>
  <si>
    <t>Finance</t>
  </si>
  <si>
    <t>Mphasis Ltd</t>
  </si>
  <si>
    <t>INE356A01018</t>
  </si>
  <si>
    <t>Medi Assist Healthcare Services Ltd</t>
  </si>
  <si>
    <t>INE456Z01021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</si>
  <si>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</si>
  <si>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</si>
  <si>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</si>
  <si>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</si>
  <si>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</si>
  <si>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</si>
  <si>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Vijaya Diagnostic Centre Ltd</t>
  </si>
  <si>
    <t>INE043W01024</t>
  </si>
  <si>
    <t>Healthcare Services</t>
  </si>
  <si>
    <t>Mrs Bectors Food Specialities Ltd</t>
  </si>
  <si>
    <t>INE495P01012</t>
  </si>
  <si>
    <t>Food Products</t>
  </si>
  <si>
    <t>Cholamandalam Financial Holdings Ltd</t>
  </si>
  <si>
    <t>INE149A01033</t>
  </si>
  <si>
    <t>Sumitomo Chemical India Ltd</t>
  </si>
  <si>
    <t>INE258G01013</t>
  </si>
  <si>
    <t>Fertilizers &amp; Agrochemicals</t>
  </si>
  <si>
    <t>PNB Housing Finance Ltd</t>
  </si>
  <si>
    <t>INE572E01012</t>
  </si>
  <si>
    <t>Bharat Petroleum Corporation Ltd</t>
  </si>
  <si>
    <t>INE029A01011</t>
  </si>
  <si>
    <t>Innova Captab Ltd</t>
  </si>
  <si>
    <t>INE0DUT01020</t>
  </si>
  <si>
    <t>Balkrishna Industries Ltd</t>
  </si>
  <si>
    <t>INE787D01026</t>
  </si>
  <si>
    <t>Shriram Finance Ltd</t>
  </si>
  <si>
    <t>INE721A01013</t>
  </si>
  <si>
    <t>Power Grid Corporation of India Ltd</t>
  </si>
  <si>
    <t>INE752E01010</t>
  </si>
  <si>
    <t>Deepak Nitrite Ltd</t>
  </si>
  <si>
    <t>INE288B01029</t>
  </si>
  <si>
    <t>Chemicals &amp; Petrochemicals</t>
  </si>
  <si>
    <t>Cipla Ltd</t>
  </si>
  <si>
    <t>INE059A01026</t>
  </si>
  <si>
    <t>Hindustan Aeronautics Ltd</t>
  </si>
  <si>
    <t>INE066F01020</t>
  </si>
  <si>
    <t>Jyothy Labs Ltd</t>
  </si>
  <si>
    <t>INE668F01031</t>
  </si>
  <si>
    <t>Household Products</t>
  </si>
  <si>
    <t>Sonata Software Ltd</t>
  </si>
  <si>
    <t>INE269A01021</t>
  </si>
  <si>
    <t>CCL Products (India) Ltd</t>
  </si>
  <si>
    <t>INE421D01022</t>
  </si>
  <si>
    <t>Agricultural Food &amp; Other Products</t>
  </si>
  <si>
    <t>Dabur India Ltd</t>
  </si>
  <si>
    <t>INE016A01026</t>
  </si>
  <si>
    <t>Personal Products</t>
  </si>
  <si>
    <t>Emcure Pharmaceuticals Ltd</t>
  </si>
  <si>
    <t>INE168P01015</t>
  </si>
  <si>
    <t>J.B. Chemicals &amp; Pharmaceuticals Ltd</t>
  </si>
  <si>
    <t>INE572A01036</t>
  </si>
  <si>
    <t>Power Finance Corporation Ltd</t>
  </si>
  <si>
    <t>INE134E01011</t>
  </si>
  <si>
    <t>Crompton Greaves Consumer Electricals Ltd</t>
  </si>
  <si>
    <t>INE299U01018</t>
  </si>
  <si>
    <t>Consumer Durables</t>
  </si>
  <si>
    <t>Indian Bank</t>
  </si>
  <si>
    <t>INE562A01011</t>
  </si>
  <si>
    <t>L&amp;T Finance Ltd</t>
  </si>
  <si>
    <t>INE498L01015</t>
  </si>
  <si>
    <t>EID Parry India Ltd</t>
  </si>
  <si>
    <t>INE126A01031</t>
  </si>
  <si>
    <t>Max Healthcare Institute Ltd</t>
  </si>
  <si>
    <t>INE027H01010</t>
  </si>
  <si>
    <t>Tech Mahindra Ltd</t>
  </si>
  <si>
    <t>INE669C01036</t>
  </si>
  <si>
    <t>Tata Motors Ltd</t>
  </si>
  <si>
    <t>INE155A01022</t>
  </si>
  <si>
    <t>Birla Corporation Ltd</t>
  </si>
  <si>
    <t>INE340A01012</t>
  </si>
  <si>
    <t>Cement &amp; Cement Products</t>
  </si>
  <si>
    <t>V.I.P. Industries Ltd</t>
  </si>
  <si>
    <t>INE054A01027</t>
  </si>
  <si>
    <t>Maruti Suzuki India Ltd</t>
  </si>
  <si>
    <t>INE585B01010</t>
  </si>
  <si>
    <t>Schaeffler India Ltd</t>
  </si>
  <si>
    <t>INE513A01022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</si>
  <si>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</si>
  <si>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</si>
  <si>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</si>
  <si>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</si>
  <si>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</si>
  <si>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</si>
  <si>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</si>
  <si>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</si>
  <si>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</si>
  <si>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</si>
  <si>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</si>
  <si>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</si>
  <si>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</si>
  <si>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</si>
  <si>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</si>
  <si>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</si>
  <si>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</si>
  <si>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</si>
  <si>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</si>
  <si>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</si>
  <si>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</si>
  <si>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0.38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</si>
</sst>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43" fontId="9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B3850-B582-4646-959E-10C9C5F2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72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495E3E5-5C0F-4BA2-8DAE-7AB929F5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28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F49430-39FD-47EA-B03A-AADECB32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02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1">
          <cell r="D51" t="str">
            <v>As on March,31 2024</v>
          </cell>
          <cell r="E51" t="str">
            <v>As on September,30 2024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235B-FAB0-4949-B820-18AF591BE004}">
  <dimension ref="A1:N152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5703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645585</v>
      </c>
      <c r="F7" s="22">
        <v>8218.2999999999993</v>
      </c>
      <c r="G7" s="22">
        <v>6.12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452667</v>
      </c>
      <c r="F8" s="22">
        <v>7840.42</v>
      </c>
      <c r="G8" s="22">
        <v>5.84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207799</v>
      </c>
      <c r="F9" s="22">
        <v>6136.62</v>
      </c>
      <c r="G9" s="22">
        <v>4.57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319000</v>
      </c>
      <c r="F10" s="22">
        <v>5983.16</v>
      </c>
      <c r="G10" s="22">
        <v>4.46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1345000</v>
      </c>
      <c r="F11" s="22">
        <v>5961.04</v>
      </c>
      <c r="G11" s="22">
        <v>4.4400000000000004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303000</v>
      </c>
      <c r="F12" s="22">
        <v>5179.9399999999996</v>
      </c>
      <c r="G12" s="22">
        <v>3.86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293165</v>
      </c>
      <c r="F13" s="22">
        <v>4154.29</v>
      </c>
      <c r="G13" s="22">
        <v>3.09</v>
      </c>
      <c r="H13" s="23" t="s">
        <v>36</v>
      </c>
      <c r="I13" s="24"/>
      <c r="L13" s="30" t="s">
        <v>37</v>
      </c>
      <c r="N13" s="28"/>
    </row>
    <row r="14" spans="2:14" x14ac:dyDescent="0.2">
      <c r="B14" s="26" t="s">
        <v>38</v>
      </c>
      <c r="C14" s="21" t="s">
        <v>39</v>
      </c>
      <c r="D14" s="21" t="s">
        <v>40</v>
      </c>
      <c r="E14" s="27">
        <v>103150</v>
      </c>
      <c r="F14" s="22">
        <v>3791.33</v>
      </c>
      <c r="G14" s="22">
        <v>2.82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41</v>
      </c>
      <c r="C15" s="21" t="s">
        <v>42</v>
      </c>
      <c r="D15" s="21" t="s">
        <v>43</v>
      </c>
      <c r="E15" s="27">
        <v>25483</v>
      </c>
      <c r="F15" s="22">
        <v>3146.12</v>
      </c>
      <c r="G15" s="22">
        <v>2.34</v>
      </c>
      <c r="H15" s="23" t="s">
        <v>18</v>
      </c>
      <c r="I15" s="24"/>
      <c r="K15" s="31"/>
      <c r="L15" s="31"/>
      <c r="M15" s="31"/>
      <c r="N15" s="28"/>
    </row>
    <row r="16" spans="2:14" x14ac:dyDescent="0.2">
      <c r="B16" s="26" t="s">
        <v>44</v>
      </c>
      <c r="C16" s="21" t="s">
        <v>45</v>
      </c>
      <c r="D16" s="21" t="s">
        <v>17</v>
      </c>
      <c r="E16" s="27">
        <v>396415</v>
      </c>
      <c r="F16" s="22">
        <v>3123.35</v>
      </c>
      <c r="G16" s="22">
        <v>2.33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46</v>
      </c>
      <c r="C17" s="21" t="s">
        <v>47</v>
      </c>
      <c r="D17" s="21" t="s">
        <v>48</v>
      </c>
      <c r="E17" s="27">
        <v>472460</v>
      </c>
      <c r="F17" s="22">
        <v>2864.52</v>
      </c>
      <c r="G17" s="22">
        <v>2.13</v>
      </c>
      <c r="H17" s="23" t="s">
        <v>18</v>
      </c>
      <c r="I17" s="24"/>
      <c r="K17" s="31"/>
      <c r="L17" s="31"/>
      <c r="M17" s="31"/>
      <c r="N17" s="28"/>
    </row>
    <row r="18" spans="2:14" x14ac:dyDescent="0.2">
      <c r="B18" s="26" t="s">
        <v>49</v>
      </c>
      <c r="C18" s="21" t="s">
        <v>50</v>
      </c>
      <c r="D18" s="21" t="s">
        <v>17</v>
      </c>
      <c r="E18" s="27">
        <v>217357</v>
      </c>
      <c r="F18" s="22">
        <v>2678.27</v>
      </c>
      <c r="G18" s="22">
        <v>2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51</v>
      </c>
      <c r="C19" s="21" t="s">
        <v>52</v>
      </c>
      <c r="D19" s="21" t="s">
        <v>53</v>
      </c>
      <c r="E19" s="27">
        <v>511880</v>
      </c>
      <c r="F19" s="22">
        <v>2652.31</v>
      </c>
      <c r="G19" s="22">
        <v>1.98</v>
      </c>
      <c r="H19" s="23" t="s">
        <v>18</v>
      </c>
      <c r="I19" s="24"/>
      <c r="K19" s="31"/>
      <c r="L19" s="31"/>
      <c r="M19" s="31"/>
      <c r="N19" s="28"/>
    </row>
    <row r="20" spans="2:14" x14ac:dyDescent="0.2">
      <c r="B20" s="26" t="s">
        <v>54</v>
      </c>
      <c r="C20" s="21" t="s">
        <v>55</v>
      </c>
      <c r="D20" s="21" t="s">
        <v>56</v>
      </c>
      <c r="E20" s="27">
        <v>59500</v>
      </c>
      <c r="F20" s="22">
        <v>2556.89</v>
      </c>
      <c r="G20" s="22">
        <v>1.9</v>
      </c>
      <c r="H20" s="23" t="s">
        <v>57</v>
      </c>
      <c r="I20" s="24"/>
      <c r="K20" s="31"/>
      <c r="L20" s="31"/>
      <c r="M20" s="31"/>
      <c r="N20" s="28"/>
    </row>
    <row r="21" spans="2:14" x14ac:dyDescent="0.2">
      <c r="B21" s="26" t="s">
        <v>58</v>
      </c>
      <c r="C21" s="21" t="s">
        <v>59</v>
      </c>
      <c r="D21" s="21" t="s">
        <v>60</v>
      </c>
      <c r="E21" s="27">
        <v>1150000</v>
      </c>
      <c r="F21" s="22">
        <v>2430.9899999999998</v>
      </c>
      <c r="G21" s="22">
        <v>1.81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61</v>
      </c>
      <c r="C22" s="21" t="s">
        <v>62</v>
      </c>
      <c r="D22" s="21" t="s">
        <v>63</v>
      </c>
      <c r="E22" s="27">
        <v>130000</v>
      </c>
      <c r="F22" s="22">
        <v>2397.1999999999998</v>
      </c>
      <c r="G22" s="22">
        <v>1.79</v>
      </c>
      <c r="H22" s="23" t="s">
        <v>18</v>
      </c>
      <c r="I22" s="24"/>
      <c r="K22" s="31"/>
      <c r="L22" s="31"/>
      <c r="M22" s="31"/>
      <c r="N22" s="28"/>
    </row>
    <row r="23" spans="2:14" x14ac:dyDescent="0.2">
      <c r="B23" s="26" t="s">
        <v>64</v>
      </c>
      <c r="C23" s="21" t="s">
        <v>65</v>
      </c>
      <c r="D23" s="21" t="s">
        <v>26</v>
      </c>
      <c r="E23" s="27">
        <v>132430</v>
      </c>
      <c r="F23" s="22">
        <v>2378.58</v>
      </c>
      <c r="G23" s="22">
        <v>1.77</v>
      </c>
      <c r="H23" s="23" t="s">
        <v>18</v>
      </c>
      <c r="I23" s="24"/>
      <c r="K23" s="31"/>
      <c r="L23" s="31"/>
      <c r="M23" s="31"/>
      <c r="N23" s="28"/>
    </row>
    <row r="24" spans="2:14" x14ac:dyDescent="0.2">
      <c r="B24" s="26" t="s">
        <v>66</v>
      </c>
      <c r="C24" s="21" t="s">
        <v>67</v>
      </c>
      <c r="D24" s="21" t="s">
        <v>68</v>
      </c>
      <c r="E24" s="27">
        <v>116938</v>
      </c>
      <c r="F24" s="22">
        <v>2253.04</v>
      </c>
      <c r="G24" s="22">
        <v>1.68</v>
      </c>
      <c r="H24" s="23" t="s">
        <v>18</v>
      </c>
      <c r="I24" s="24"/>
      <c r="K24" s="31"/>
      <c r="L24" s="31"/>
      <c r="M24" s="31"/>
      <c r="N24" s="28"/>
    </row>
    <row r="25" spans="2:14" x14ac:dyDescent="0.2">
      <c r="B25" s="26" t="s">
        <v>69</v>
      </c>
      <c r="C25" s="21" t="s">
        <v>70</v>
      </c>
      <c r="D25" s="21" t="s">
        <v>71</v>
      </c>
      <c r="E25" s="27">
        <v>430000</v>
      </c>
      <c r="F25" s="22">
        <v>2193.65</v>
      </c>
      <c r="G25" s="22">
        <v>1.63</v>
      </c>
      <c r="H25" s="23" t="s">
        <v>18</v>
      </c>
      <c r="I25" s="24"/>
      <c r="K25" s="28"/>
      <c r="L25" s="28"/>
      <c r="M25" s="28"/>
      <c r="N25" s="28"/>
    </row>
    <row r="26" spans="2:14" x14ac:dyDescent="0.2">
      <c r="B26" s="26" t="s">
        <v>72</v>
      </c>
      <c r="C26" s="21" t="s">
        <v>73</v>
      </c>
      <c r="D26" s="21" t="s">
        <v>63</v>
      </c>
      <c r="E26" s="27">
        <v>100000</v>
      </c>
      <c r="F26" s="22">
        <v>2174.4</v>
      </c>
      <c r="G26" s="22">
        <v>1.62</v>
      </c>
      <c r="H26" s="23" t="s">
        <v>57</v>
      </c>
      <c r="I26" s="24"/>
      <c r="K26" s="31"/>
      <c r="L26" s="31"/>
      <c r="M26" s="31"/>
      <c r="N26" s="28"/>
    </row>
    <row r="27" spans="2:14" x14ac:dyDescent="0.2">
      <c r="B27" s="26" t="s">
        <v>74</v>
      </c>
      <c r="C27" s="21" t="s">
        <v>75</v>
      </c>
      <c r="D27" s="21" t="s">
        <v>76</v>
      </c>
      <c r="E27" s="27">
        <v>215219</v>
      </c>
      <c r="F27" s="22">
        <v>2053.19</v>
      </c>
      <c r="G27" s="22">
        <v>1.53</v>
      </c>
      <c r="H27" s="23" t="s">
        <v>36</v>
      </c>
      <c r="I27" s="24"/>
      <c r="K27" s="31"/>
      <c r="L27" s="31"/>
      <c r="M27" s="31"/>
      <c r="N27" s="28"/>
    </row>
    <row r="28" spans="2:14" x14ac:dyDescent="0.2">
      <c r="B28" s="26" t="s">
        <v>77</v>
      </c>
      <c r="C28" s="21" t="s">
        <v>78</v>
      </c>
      <c r="D28" s="21" t="s">
        <v>79</v>
      </c>
      <c r="E28" s="27">
        <v>170799</v>
      </c>
      <c r="F28" s="22">
        <v>2045.49</v>
      </c>
      <c r="G28" s="22">
        <v>1.52</v>
      </c>
      <c r="H28" s="23" t="s">
        <v>36</v>
      </c>
      <c r="I28" s="24"/>
      <c r="K28" s="31"/>
      <c r="L28" s="31"/>
      <c r="M28" s="31"/>
      <c r="N28" s="28"/>
    </row>
    <row r="29" spans="2:14" x14ac:dyDescent="0.2">
      <c r="B29" s="26" t="s">
        <v>80</v>
      </c>
      <c r="C29" s="21" t="s">
        <v>81</v>
      </c>
      <c r="D29" s="21" t="s">
        <v>26</v>
      </c>
      <c r="E29" s="27">
        <v>67500</v>
      </c>
      <c r="F29" s="22">
        <v>2032.02</v>
      </c>
      <c r="G29" s="22">
        <v>1.51</v>
      </c>
      <c r="H29" s="23" t="s">
        <v>57</v>
      </c>
      <c r="I29" s="24"/>
      <c r="K29" s="31"/>
      <c r="L29" s="31"/>
      <c r="M29" s="31"/>
      <c r="N29" s="28"/>
    </row>
    <row r="30" spans="2:14" x14ac:dyDescent="0.2">
      <c r="B30" s="26" t="s">
        <v>82</v>
      </c>
      <c r="C30" s="21" t="s">
        <v>83</v>
      </c>
      <c r="D30" s="21" t="s">
        <v>63</v>
      </c>
      <c r="E30" s="27">
        <v>307500</v>
      </c>
      <c r="F30" s="22">
        <v>2028.73</v>
      </c>
      <c r="G30" s="22">
        <v>1.51</v>
      </c>
      <c r="H30" s="23" t="s">
        <v>36</v>
      </c>
      <c r="I30" s="24"/>
      <c r="K30" s="31"/>
      <c r="L30" s="31"/>
      <c r="M30" s="31"/>
      <c r="N30" s="28"/>
    </row>
    <row r="31" spans="2:14" x14ac:dyDescent="0.2">
      <c r="B31" s="26" t="s">
        <v>84</v>
      </c>
      <c r="C31" s="21" t="s">
        <v>85</v>
      </c>
      <c r="D31" s="21" t="s">
        <v>86</v>
      </c>
      <c r="E31" s="27">
        <v>700783</v>
      </c>
      <c r="F31" s="22">
        <v>1997.93</v>
      </c>
      <c r="G31" s="22">
        <v>1.49</v>
      </c>
      <c r="H31" s="23" t="s">
        <v>18</v>
      </c>
      <c r="I31" s="24"/>
      <c r="K31" s="31"/>
      <c r="L31" s="31"/>
      <c r="M31" s="31"/>
      <c r="N31" s="28"/>
    </row>
    <row r="32" spans="2:14" x14ac:dyDescent="0.2">
      <c r="B32" s="26" t="s">
        <v>87</v>
      </c>
      <c r="C32" s="21" t="s">
        <v>88</v>
      </c>
      <c r="D32" s="21" t="s">
        <v>89</v>
      </c>
      <c r="E32" s="27">
        <v>40500</v>
      </c>
      <c r="F32" s="22">
        <v>1938.92</v>
      </c>
      <c r="G32" s="22">
        <v>1.44</v>
      </c>
      <c r="H32" s="23" t="s">
        <v>18</v>
      </c>
      <c r="I32" s="24"/>
      <c r="K32" s="31"/>
      <c r="L32" s="31"/>
      <c r="M32" s="31"/>
      <c r="N32" s="28"/>
    </row>
    <row r="33" spans="2:14" x14ac:dyDescent="0.2">
      <c r="B33" s="26" t="s">
        <v>90</v>
      </c>
      <c r="C33" s="21" t="s">
        <v>91</v>
      </c>
      <c r="D33" s="21" t="s">
        <v>92</v>
      </c>
      <c r="E33" s="27">
        <v>184258</v>
      </c>
      <c r="F33" s="22">
        <v>1767.68</v>
      </c>
      <c r="G33" s="22">
        <v>1.32</v>
      </c>
      <c r="H33" s="23" t="s">
        <v>36</v>
      </c>
      <c r="I33" s="24"/>
      <c r="K33" s="31"/>
      <c r="L33" s="31"/>
      <c r="M33" s="31"/>
      <c r="N33" s="28"/>
    </row>
    <row r="34" spans="2:14" x14ac:dyDescent="0.2">
      <c r="B34" s="26" t="s">
        <v>93</v>
      </c>
      <c r="C34" s="21" t="s">
        <v>94</v>
      </c>
      <c r="D34" s="21" t="s">
        <v>95</v>
      </c>
      <c r="E34" s="27">
        <v>92000</v>
      </c>
      <c r="F34" s="22">
        <v>1753.8</v>
      </c>
      <c r="G34" s="22">
        <v>1.31</v>
      </c>
      <c r="H34" s="23" t="s">
        <v>36</v>
      </c>
      <c r="I34" s="24"/>
      <c r="K34" s="31"/>
      <c r="L34" s="31"/>
      <c r="M34" s="31"/>
      <c r="N34" s="28"/>
    </row>
    <row r="35" spans="2:14" x14ac:dyDescent="0.2">
      <c r="B35" s="26" t="s">
        <v>96</v>
      </c>
      <c r="C35" s="21" t="s">
        <v>97</v>
      </c>
      <c r="D35" s="21" t="s">
        <v>79</v>
      </c>
      <c r="E35" s="27">
        <v>85000</v>
      </c>
      <c r="F35" s="22">
        <v>1737.15</v>
      </c>
      <c r="G35" s="22">
        <v>1.29</v>
      </c>
      <c r="H35" s="23" t="s">
        <v>36</v>
      </c>
      <c r="I35" s="24"/>
      <c r="K35" s="31"/>
      <c r="L35" s="31"/>
      <c r="M35" s="31"/>
      <c r="N35" s="28"/>
    </row>
    <row r="36" spans="2:14" x14ac:dyDescent="0.2">
      <c r="B36" s="26" t="s">
        <v>98</v>
      </c>
      <c r="C36" s="21" t="s">
        <v>99</v>
      </c>
      <c r="D36" s="21" t="s">
        <v>100</v>
      </c>
      <c r="E36" s="27">
        <v>305000</v>
      </c>
      <c r="F36" s="22">
        <v>1698.24</v>
      </c>
      <c r="G36" s="22">
        <v>1.27</v>
      </c>
      <c r="H36" s="23" t="s">
        <v>36</v>
      </c>
      <c r="I36" s="24"/>
      <c r="K36" s="31"/>
      <c r="L36" s="31"/>
      <c r="M36" s="31"/>
      <c r="N36" s="28"/>
    </row>
    <row r="37" spans="2:14" x14ac:dyDescent="0.2">
      <c r="B37" s="26" t="s">
        <v>101</v>
      </c>
      <c r="C37" s="21" t="s">
        <v>102</v>
      </c>
      <c r="D37" s="21" t="s">
        <v>79</v>
      </c>
      <c r="E37" s="27">
        <v>167000</v>
      </c>
      <c r="F37" s="22">
        <v>1641.53</v>
      </c>
      <c r="G37" s="22">
        <v>1.22</v>
      </c>
      <c r="H37" s="23" t="s">
        <v>36</v>
      </c>
      <c r="I37" s="24"/>
      <c r="K37" s="31"/>
      <c r="L37" s="31"/>
      <c r="M37" s="31"/>
      <c r="N37" s="28"/>
    </row>
    <row r="38" spans="2:14" x14ac:dyDescent="0.2">
      <c r="B38" s="26" t="s">
        <v>103</v>
      </c>
      <c r="C38" s="21" t="s">
        <v>104</v>
      </c>
      <c r="D38" s="21" t="s">
        <v>23</v>
      </c>
      <c r="E38" s="27">
        <v>440000</v>
      </c>
      <c r="F38" s="22">
        <v>1627.78</v>
      </c>
      <c r="G38" s="22">
        <v>1.21</v>
      </c>
      <c r="H38" s="23" t="s">
        <v>18</v>
      </c>
      <c r="I38" s="24"/>
      <c r="K38" s="31"/>
      <c r="L38" s="31"/>
      <c r="M38" s="31"/>
      <c r="N38" s="28"/>
    </row>
    <row r="39" spans="2:14" x14ac:dyDescent="0.2">
      <c r="B39" s="26" t="s">
        <v>105</v>
      </c>
      <c r="C39" s="21" t="s">
        <v>106</v>
      </c>
      <c r="D39" s="21" t="s">
        <v>68</v>
      </c>
      <c r="E39" s="27">
        <v>190000</v>
      </c>
      <c r="F39" s="22">
        <v>1468.89</v>
      </c>
      <c r="G39" s="22">
        <v>1.0900000000000001</v>
      </c>
      <c r="H39" s="23" t="s">
        <v>36</v>
      </c>
      <c r="I39" s="24"/>
      <c r="K39" s="31"/>
      <c r="L39" s="31"/>
      <c r="M39" s="31"/>
      <c r="N39" s="28"/>
    </row>
    <row r="40" spans="2:14" x14ac:dyDescent="0.2">
      <c r="B40" s="26" t="s">
        <v>107</v>
      </c>
      <c r="C40" s="21" t="s">
        <v>108</v>
      </c>
      <c r="D40" s="21" t="s">
        <v>60</v>
      </c>
      <c r="E40" s="27">
        <v>47500</v>
      </c>
      <c r="F40" s="22">
        <v>1448.82</v>
      </c>
      <c r="G40" s="22">
        <v>1.08</v>
      </c>
      <c r="H40" s="23" t="s">
        <v>57</v>
      </c>
      <c r="I40" s="24"/>
      <c r="K40" s="31"/>
      <c r="L40" s="31"/>
      <c r="M40" s="31"/>
      <c r="N40" s="28"/>
    </row>
    <row r="41" spans="2:14" x14ac:dyDescent="0.2">
      <c r="B41" s="26" t="s">
        <v>109</v>
      </c>
      <c r="C41" s="21" t="s">
        <v>110</v>
      </c>
      <c r="D41" s="21" t="s">
        <v>79</v>
      </c>
      <c r="E41" s="27">
        <v>40000</v>
      </c>
      <c r="F41" s="22">
        <v>1430.78</v>
      </c>
      <c r="G41" s="22">
        <v>1.07</v>
      </c>
      <c r="H41" s="23" t="s">
        <v>18</v>
      </c>
      <c r="I41" s="24"/>
      <c r="K41" s="31"/>
      <c r="L41" s="31"/>
      <c r="M41" s="31"/>
      <c r="N41" s="28"/>
    </row>
    <row r="42" spans="2:14" x14ac:dyDescent="0.2">
      <c r="B42" s="26" t="s">
        <v>111</v>
      </c>
      <c r="C42" s="21" t="s">
        <v>112</v>
      </c>
      <c r="D42" s="21" t="s">
        <v>29</v>
      </c>
      <c r="E42" s="27">
        <v>400000</v>
      </c>
      <c r="F42" s="22">
        <v>1411.4</v>
      </c>
      <c r="G42" s="22">
        <v>1.05</v>
      </c>
      <c r="H42" s="23" t="s">
        <v>18</v>
      </c>
      <c r="I42" s="24"/>
      <c r="K42" s="31"/>
      <c r="L42" s="31"/>
      <c r="M42" s="31"/>
      <c r="N42" s="28"/>
    </row>
    <row r="43" spans="2:14" x14ac:dyDescent="0.2">
      <c r="B43" s="26" t="s">
        <v>113</v>
      </c>
      <c r="C43" s="21" t="s">
        <v>114</v>
      </c>
      <c r="D43" s="21" t="s">
        <v>115</v>
      </c>
      <c r="E43" s="27">
        <v>47500</v>
      </c>
      <c r="F43" s="22">
        <v>1380.87</v>
      </c>
      <c r="G43" s="22">
        <v>1.03</v>
      </c>
      <c r="H43" s="23" t="s">
        <v>57</v>
      </c>
      <c r="I43" s="24"/>
      <c r="K43" s="31"/>
      <c r="L43" s="31"/>
      <c r="M43" s="31"/>
      <c r="N43" s="28"/>
    </row>
    <row r="44" spans="2:14" x14ac:dyDescent="0.2">
      <c r="B44" s="26" t="s">
        <v>116</v>
      </c>
      <c r="C44" s="21" t="s">
        <v>117</v>
      </c>
      <c r="D44" s="21" t="s">
        <v>68</v>
      </c>
      <c r="E44" s="27">
        <v>81740</v>
      </c>
      <c r="F44" s="22">
        <v>1352.06</v>
      </c>
      <c r="G44" s="22">
        <v>1.01</v>
      </c>
      <c r="H44" s="23" t="s">
        <v>18</v>
      </c>
      <c r="I44" s="24"/>
      <c r="K44" s="31"/>
      <c r="L44" s="31"/>
      <c r="M44" s="31"/>
      <c r="N44" s="28"/>
    </row>
    <row r="45" spans="2:14" x14ac:dyDescent="0.2">
      <c r="B45" s="26" t="s">
        <v>118</v>
      </c>
      <c r="C45" s="21" t="s">
        <v>119</v>
      </c>
      <c r="D45" s="21" t="s">
        <v>86</v>
      </c>
      <c r="E45" s="27">
        <v>30000</v>
      </c>
      <c r="F45" s="22">
        <v>1326.2</v>
      </c>
      <c r="G45" s="22">
        <v>0.99</v>
      </c>
      <c r="H45" s="23" t="s">
        <v>18</v>
      </c>
      <c r="I45" s="24"/>
      <c r="K45" s="31"/>
      <c r="L45" s="31"/>
      <c r="M45" s="31"/>
      <c r="N45" s="28"/>
    </row>
    <row r="46" spans="2:14" x14ac:dyDescent="0.2">
      <c r="B46" s="26" t="s">
        <v>120</v>
      </c>
      <c r="C46" s="21" t="s">
        <v>121</v>
      </c>
      <c r="D46" s="21" t="s">
        <v>122</v>
      </c>
      <c r="E46" s="27">
        <v>237500</v>
      </c>
      <c r="F46" s="22">
        <v>1325.25</v>
      </c>
      <c r="G46" s="22">
        <v>0.99</v>
      </c>
      <c r="H46" s="23" t="s">
        <v>36</v>
      </c>
      <c r="I46" s="24"/>
      <c r="K46" s="31"/>
      <c r="L46" s="31"/>
      <c r="M46" s="31"/>
      <c r="N46" s="28"/>
    </row>
    <row r="47" spans="2:14" x14ac:dyDescent="0.2">
      <c r="B47" s="26" t="s">
        <v>123</v>
      </c>
      <c r="C47" s="21" t="s">
        <v>124</v>
      </c>
      <c r="D47" s="21" t="s">
        <v>26</v>
      </c>
      <c r="E47" s="27">
        <v>207500</v>
      </c>
      <c r="F47" s="22">
        <v>1309.43</v>
      </c>
      <c r="G47" s="22">
        <v>0.98</v>
      </c>
      <c r="H47" s="23" t="s">
        <v>36</v>
      </c>
      <c r="I47" s="24"/>
      <c r="K47" s="31"/>
      <c r="L47" s="31"/>
      <c r="M47" s="31"/>
      <c r="N47" s="28"/>
    </row>
    <row r="48" spans="2:14" x14ac:dyDescent="0.2">
      <c r="B48" s="26" t="s">
        <v>125</v>
      </c>
      <c r="C48" s="21" t="s">
        <v>126</v>
      </c>
      <c r="D48" s="21" t="s">
        <v>127</v>
      </c>
      <c r="E48" s="27">
        <v>180000</v>
      </c>
      <c r="F48" s="22">
        <v>1267.29</v>
      </c>
      <c r="G48" s="22">
        <v>0.94</v>
      </c>
      <c r="H48" s="23" t="s">
        <v>36</v>
      </c>
      <c r="I48" s="24"/>
      <c r="K48" s="31"/>
      <c r="L48" s="31"/>
      <c r="M48" s="31"/>
      <c r="N48" s="28"/>
    </row>
    <row r="49" spans="2:14" x14ac:dyDescent="0.2">
      <c r="B49" s="26" t="s">
        <v>128</v>
      </c>
      <c r="C49" s="21" t="s">
        <v>129</v>
      </c>
      <c r="D49" s="21" t="s">
        <v>130</v>
      </c>
      <c r="E49" s="27">
        <v>202378</v>
      </c>
      <c r="F49" s="22">
        <v>1265.27</v>
      </c>
      <c r="G49" s="22">
        <v>0.94</v>
      </c>
      <c r="H49" s="23" t="s">
        <v>18</v>
      </c>
      <c r="I49" s="24"/>
      <c r="K49" s="31"/>
      <c r="L49" s="31"/>
      <c r="M49" s="31"/>
      <c r="N49" s="28"/>
    </row>
    <row r="50" spans="2:14" x14ac:dyDescent="0.2">
      <c r="B50" s="26" t="s">
        <v>131</v>
      </c>
      <c r="C50" s="21" t="s">
        <v>132</v>
      </c>
      <c r="D50" s="21" t="s">
        <v>68</v>
      </c>
      <c r="E50" s="27">
        <v>83703</v>
      </c>
      <c r="F50" s="22">
        <v>1229.93</v>
      </c>
      <c r="G50" s="22">
        <v>0.92</v>
      </c>
      <c r="H50" s="23" t="s">
        <v>36</v>
      </c>
      <c r="I50" s="24"/>
      <c r="K50" s="31"/>
      <c r="L50" s="31"/>
      <c r="M50" s="31"/>
      <c r="N50" s="28"/>
    </row>
    <row r="51" spans="2:14" x14ac:dyDescent="0.2">
      <c r="B51" s="26" t="s">
        <v>133</v>
      </c>
      <c r="C51" s="21" t="s">
        <v>134</v>
      </c>
      <c r="D51" s="21" t="s">
        <v>68</v>
      </c>
      <c r="E51" s="27">
        <v>65301</v>
      </c>
      <c r="F51" s="22">
        <v>1224.3900000000001</v>
      </c>
      <c r="G51" s="22">
        <v>0.91</v>
      </c>
      <c r="H51" s="23" t="s">
        <v>36</v>
      </c>
      <c r="I51" s="24"/>
      <c r="J51" s="32"/>
      <c r="K51" s="31"/>
      <c r="L51" s="31"/>
      <c r="M51" s="31"/>
      <c r="N51" s="28"/>
    </row>
    <row r="52" spans="2:14" x14ac:dyDescent="0.2">
      <c r="B52" s="26" t="s">
        <v>135</v>
      </c>
      <c r="C52" s="21" t="s">
        <v>136</v>
      </c>
      <c r="D52" s="21" t="s">
        <v>79</v>
      </c>
      <c r="E52" s="27">
        <v>250000</v>
      </c>
      <c r="F52" s="22">
        <v>1220.1300000000001</v>
      </c>
      <c r="G52" s="22">
        <v>0.91</v>
      </c>
      <c r="H52" s="23" t="s">
        <v>18</v>
      </c>
      <c r="I52" s="24"/>
      <c r="J52" s="32"/>
      <c r="K52" s="31"/>
      <c r="L52" s="31"/>
      <c r="M52" s="31"/>
      <c r="N52" s="28"/>
    </row>
    <row r="53" spans="2:14" x14ac:dyDescent="0.2">
      <c r="B53" s="26" t="s">
        <v>137</v>
      </c>
      <c r="C53" s="21" t="s">
        <v>138</v>
      </c>
      <c r="D53" s="21" t="s">
        <v>139</v>
      </c>
      <c r="E53" s="27">
        <v>290000</v>
      </c>
      <c r="F53" s="22">
        <v>1207.1300000000001</v>
      </c>
      <c r="G53" s="22">
        <v>0.9</v>
      </c>
      <c r="H53" s="23" t="s">
        <v>36</v>
      </c>
      <c r="I53" s="24"/>
      <c r="K53" s="31"/>
      <c r="L53" s="31"/>
      <c r="M53" s="31"/>
      <c r="N53" s="28"/>
    </row>
    <row r="54" spans="2:14" x14ac:dyDescent="0.2">
      <c r="B54" s="26" t="s">
        <v>140</v>
      </c>
      <c r="C54" s="21" t="s">
        <v>141</v>
      </c>
      <c r="D54" s="21" t="s">
        <v>17</v>
      </c>
      <c r="E54" s="27">
        <v>230000</v>
      </c>
      <c r="F54" s="22">
        <v>1205.32</v>
      </c>
      <c r="G54" s="22">
        <v>0.9</v>
      </c>
      <c r="H54" s="23" t="s">
        <v>57</v>
      </c>
      <c r="I54" s="24"/>
      <c r="K54" s="31"/>
      <c r="L54" s="31"/>
      <c r="M54" s="31"/>
      <c r="N54" s="28"/>
    </row>
    <row r="55" spans="2:14" x14ac:dyDescent="0.2">
      <c r="B55" s="26" t="s">
        <v>142</v>
      </c>
      <c r="C55" s="21" t="s">
        <v>143</v>
      </c>
      <c r="D55" s="21" t="s">
        <v>79</v>
      </c>
      <c r="E55" s="27">
        <v>625000</v>
      </c>
      <c r="F55" s="22">
        <v>1161.3800000000001</v>
      </c>
      <c r="G55" s="22">
        <v>0.87</v>
      </c>
      <c r="H55" s="23" t="s">
        <v>57</v>
      </c>
      <c r="I55" s="24"/>
      <c r="J55" s="32"/>
      <c r="K55" s="31"/>
      <c r="L55" s="31"/>
      <c r="M55" s="31"/>
      <c r="N55" s="28"/>
    </row>
    <row r="56" spans="2:14" x14ac:dyDescent="0.2">
      <c r="B56" s="26" t="s">
        <v>144</v>
      </c>
      <c r="C56" s="21" t="s">
        <v>145</v>
      </c>
      <c r="D56" s="21" t="s">
        <v>100</v>
      </c>
      <c r="E56" s="27">
        <v>135000</v>
      </c>
      <c r="F56" s="22">
        <v>1157.96</v>
      </c>
      <c r="G56" s="22">
        <v>0.86</v>
      </c>
      <c r="H56" s="23" t="s">
        <v>36</v>
      </c>
      <c r="I56" s="24"/>
      <c r="J56" s="32"/>
      <c r="K56" s="31"/>
      <c r="L56" s="31"/>
      <c r="M56" s="31"/>
      <c r="N56" s="28"/>
    </row>
    <row r="57" spans="2:14" x14ac:dyDescent="0.2">
      <c r="B57" s="26" t="s">
        <v>146</v>
      </c>
      <c r="C57" s="21" t="s">
        <v>147</v>
      </c>
      <c r="D57" s="21" t="s">
        <v>92</v>
      </c>
      <c r="E57" s="27">
        <v>105437</v>
      </c>
      <c r="F57" s="22">
        <v>1039.3499999999999</v>
      </c>
      <c r="G57" s="22">
        <v>0.77</v>
      </c>
      <c r="H57" s="23" t="s">
        <v>57</v>
      </c>
      <c r="I57" s="24"/>
      <c r="J57" s="32"/>
      <c r="K57" s="31"/>
      <c r="L57" s="31"/>
      <c r="M57" s="31"/>
      <c r="N57" s="28"/>
    </row>
    <row r="58" spans="2:14" x14ac:dyDescent="0.2">
      <c r="B58" s="26" t="s">
        <v>148</v>
      </c>
      <c r="C58" s="21" t="s">
        <v>149</v>
      </c>
      <c r="D58" s="21" t="s">
        <v>26</v>
      </c>
      <c r="E58" s="27">
        <v>60000</v>
      </c>
      <c r="F58" s="22">
        <v>946.32</v>
      </c>
      <c r="G58" s="22">
        <v>0.71</v>
      </c>
      <c r="H58" s="23" t="s">
        <v>18</v>
      </c>
      <c r="I58" s="24"/>
      <c r="J58" s="32"/>
      <c r="K58" s="31"/>
      <c r="L58" s="31"/>
      <c r="M58" s="31"/>
      <c r="N58" s="28"/>
    </row>
    <row r="59" spans="2:14" x14ac:dyDescent="0.2">
      <c r="B59" s="26" t="s">
        <v>150</v>
      </c>
      <c r="C59" s="21" t="s">
        <v>151</v>
      </c>
      <c r="D59" s="21" t="s">
        <v>43</v>
      </c>
      <c r="E59" s="27">
        <v>94504</v>
      </c>
      <c r="F59" s="22">
        <v>921.08</v>
      </c>
      <c r="G59" s="22">
        <v>0.69</v>
      </c>
      <c r="H59" s="23" t="s">
        <v>18</v>
      </c>
      <c r="I59" s="24"/>
      <c r="K59" s="28"/>
      <c r="L59" s="28"/>
      <c r="M59" s="28"/>
      <c r="N59" s="28"/>
    </row>
    <row r="60" spans="2:14" x14ac:dyDescent="0.2">
      <c r="B60" s="26" t="s">
        <v>152</v>
      </c>
      <c r="C60" s="21" t="s">
        <v>153</v>
      </c>
      <c r="D60" s="21" t="s">
        <v>154</v>
      </c>
      <c r="E60" s="27">
        <v>65000</v>
      </c>
      <c r="F60" s="22">
        <v>824.01</v>
      </c>
      <c r="G60" s="22">
        <v>0.61</v>
      </c>
      <c r="H60" s="23" t="s">
        <v>36</v>
      </c>
      <c r="I60" s="24"/>
      <c r="K60" s="28"/>
      <c r="L60" s="28"/>
      <c r="M60" s="28"/>
      <c r="N60" s="28"/>
    </row>
    <row r="61" spans="2:14" x14ac:dyDescent="0.2">
      <c r="B61" s="26" t="s">
        <v>155</v>
      </c>
      <c r="C61" s="21" t="s">
        <v>156</v>
      </c>
      <c r="D61" s="21" t="s">
        <v>139</v>
      </c>
      <c r="E61" s="27">
        <v>130000</v>
      </c>
      <c r="F61" s="22">
        <v>699.47</v>
      </c>
      <c r="G61" s="22">
        <v>0.52</v>
      </c>
      <c r="H61" s="23" t="s">
        <v>36</v>
      </c>
      <c r="I61" s="24"/>
      <c r="K61" s="28"/>
      <c r="L61" s="28"/>
      <c r="M61" s="28"/>
      <c r="N61" s="28"/>
    </row>
    <row r="62" spans="2:14" x14ac:dyDescent="0.2">
      <c r="B62" s="26" t="s">
        <v>157</v>
      </c>
      <c r="C62" s="21" t="s">
        <v>158</v>
      </c>
      <c r="D62" s="21" t="s">
        <v>43</v>
      </c>
      <c r="E62" s="27">
        <v>5000</v>
      </c>
      <c r="F62" s="22">
        <v>661.9</v>
      </c>
      <c r="G62" s="22">
        <v>0.49</v>
      </c>
      <c r="H62" s="23" t="s">
        <v>18</v>
      </c>
      <c r="I62" s="24"/>
      <c r="K62" s="28"/>
      <c r="L62" s="28"/>
      <c r="M62" s="28"/>
      <c r="N62" s="28"/>
    </row>
    <row r="63" spans="2:14" x14ac:dyDescent="0.2">
      <c r="B63" s="26" t="s">
        <v>159</v>
      </c>
      <c r="C63" s="21" t="s">
        <v>160</v>
      </c>
      <c r="D63" s="21" t="s">
        <v>60</v>
      </c>
      <c r="E63" s="27">
        <v>5000</v>
      </c>
      <c r="F63" s="22">
        <v>195.69</v>
      </c>
      <c r="G63" s="22">
        <v>0.15</v>
      </c>
      <c r="H63" s="23" t="s">
        <v>57</v>
      </c>
      <c r="I63" s="24"/>
      <c r="K63" s="28"/>
      <c r="L63" s="28"/>
      <c r="M63" s="28"/>
      <c r="N63" s="28"/>
    </row>
    <row r="64" spans="2:14" x14ac:dyDescent="0.2">
      <c r="B64" s="33" t="s">
        <v>161</v>
      </c>
      <c r="C64" s="34"/>
      <c r="D64" s="34"/>
      <c r="E64" s="34"/>
      <c r="F64" s="35">
        <f>SUM(F7:F63)</f>
        <v>129117.19999999998</v>
      </c>
      <c r="G64" s="35">
        <f>SUM(G7:G63)</f>
        <v>96.179999999999978</v>
      </c>
      <c r="H64" s="36"/>
      <c r="I64" s="37"/>
      <c r="K64" s="28"/>
      <c r="L64" s="28"/>
      <c r="M64" s="28"/>
      <c r="N64" s="28"/>
    </row>
    <row r="65" spans="1:14" x14ac:dyDescent="0.2">
      <c r="B65" s="38" t="s">
        <v>162</v>
      </c>
      <c r="C65" s="38"/>
      <c r="D65" s="38"/>
      <c r="E65" s="38"/>
      <c r="F65" s="39">
        <f>F64</f>
        <v>129117.19999999998</v>
      </c>
      <c r="G65" s="39">
        <f>G64</f>
        <v>96.179999999999978</v>
      </c>
      <c r="H65" s="40"/>
      <c r="I65" s="40"/>
      <c r="K65" s="28"/>
      <c r="L65" s="28"/>
      <c r="M65" s="28"/>
      <c r="N65" s="28"/>
    </row>
    <row r="66" spans="1:14" x14ac:dyDescent="0.2">
      <c r="B66" s="41" t="s">
        <v>163</v>
      </c>
      <c r="C66" s="42"/>
      <c r="D66" s="42"/>
      <c r="E66" s="42"/>
      <c r="F66" s="43"/>
      <c r="G66" s="43"/>
      <c r="H66" s="44"/>
      <c r="I66" s="45"/>
      <c r="K66" s="28"/>
      <c r="L66" s="28"/>
      <c r="M66" s="28"/>
      <c r="N66" s="28"/>
    </row>
    <row r="67" spans="1:14" x14ac:dyDescent="0.2">
      <c r="B67" s="26" t="s">
        <v>163</v>
      </c>
      <c r="C67" s="26"/>
      <c r="D67" s="21"/>
      <c r="E67" s="21"/>
      <c r="F67" s="22">
        <v>5321.9</v>
      </c>
      <c r="G67" s="22">
        <v>3.96</v>
      </c>
      <c r="H67" s="23"/>
      <c r="I67" s="24"/>
      <c r="K67" s="28"/>
      <c r="L67" s="28"/>
      <c r="M67" s="28"/>
      <c r="N67" s="28"/>
    </row>
    <row r="68" spans="1:14" x14ac:dyDescent="0.2">
      <c r="B68" s="33" t="s">
        <v>161</v>
      </c>
      <c r="C68" s="34"/>
      <c r="D68" s="34"/>
      <c r="E68" s="34"/>
      <c r="F68" s="35">
        <f>SUM(F66:F67)</f>
        <v>5321.9</v>
      </c>
      <c r="G68" s="35">
        <f>SUM(G66:G67)</f>
        <v>3.96</v>
      </c>
      <c r="H68" s="36"/>
      <c r="I68" s="37"/>
      <c r="K68" s="28"/>
      <c r="L68" s="28"/>
      <c r="M68" s="28"/>
      <c r="N68" s="28"/>
    </row>
    <row r="69" spans="1:14" x14ac:dyDescent="0.2">
      <c r="B69" s="46" t="s">
        <v>162</v>
      </c>
      <c r="C69" s="46"/>
      <c r="D69" s="46"/>
      <c r="E69" s="46"/>
      <c r="F69" s="47">
        <f>F68</f>
        <v>5321.9</v>
      </c>
      <c r="G69" s="47">
        <f>G68</f>
        <v>3.96</v>
      </c>
      <c r="H69" s="47"/>
      <c r="I69" s="47"/>
      <c r="K69" s="28"/>
      <c r="L69" s="28"/>
      <c r="M69" s="28"/>
      <c r="N69" s="28"/>
    </row>
    <row r="70" spans="1:14" x14ac:dyDescent="0.2">
      <c r="B70" s="48" t="s">
        <v>164</v>
      </c>
      <c r="C70" s="48"/>
      <c r="D70" s="48"/>
      <c r="E70" s="48"/>
      <c r="F70" s="49">
        <f>F71-(+F65+F69)</f>
        <v>-212.92999999996391</v>
      </c>
      <c r="G70" s="49">
        <f>G71-(+G65+G69)</f>
        <v>-0.13999999999997215</v>
      </c>
      <c r="H70" s="49"/>
      <c r="I70" s="49"/>
      <c r="K70" s="28"/>
      <c r="L70" s="28"/>
      <c r="M70" s="28"/>
      <c r="N70" s="28"/>
    </row>
    <row r="71" spans="1:14" x14ac:dyDescent="0.2">
      <c r="B71" s="48" t="s">
        <v>165</v>
      </c>
      <c r="C71" s="48"/>
      <c r="D71" s="48"/>
      <c r="E71" s="48"/>
      <c r="F71" s="49">
        <v>134226.17000000001</v>
      </c>
      <c r="G71" s="49">
        <v>100</v>
      </c>
      <c r="H71" s="49"/>
      <c r="I71" s="49"/>
      <c r="K71" s="28"/>
      <c r="L71" s="28"/>
      <c r="M71" s="28"/>
      <c r="N71" s="28"/>
    </row>
    <row r="72" spans="1:14" ht="12.75" thickBot="1" x14ac:dyDescent="0.25">
      <c r="K72" s="28"/>
      <c r="L72" s="28"/>
      <c r="M72" s="28"/>
      <c r="N72" s="28"/>
    </row>
    <row r="73" spans="1:14" ht="13.5" thickTop="1" thickBot="1" x14ac:dyDescent="0.25">
      <c r="B73" s="50" t="s">
        <v>166</v>
      </c>
      <c r="C73" s="51" t="s">
        <v>167</v>
      </c>
      <c r="K73" s="28"/>
      <c r="L73" s="28"/>
      <c r="M73" s="28"/>
      <c r="N73" s="28"/>
    </row>
    <row r="74" spans="1:14" ht="12.75" thickTop="1" x14ac:dyDescent="0.2">
      <c r="K74" s="28"/>
      <c r="L74" s="28"/>
      <c r="M74" s="28"/>
      <c r="N74" s="28"/>
    </row>
    <row r="75" spans="1:14" x14ac:dyDescent="0.2">
      <c r="B75" s="32" t="s">
        <v>168</v>
      </c>
      <c r="K75" s="28"/>
      <c r="L75" s="28"/>
      <c r="M75" s="28"/>
      <c r="N75" s="28"/>
    </row>
    <row r="76" spans="1:14" x14ac:dyDescent="0.2">
      <c r="B76" s="3" t="s">
        <v>169</v>
      </c>
      <c r="K76" s="28"/>
      <c r="L76" s="28"/>
    </row>
    <row r="77" spans="1:14" x14ac:dyDescent="0.2">
      <c r="B77" s="3" t="s">
        <v>170</v>
      </c>
      <c r="K77" s="28"/>
      <c r="L77" s="28"/>
    </row>
    <row r="78" spans="1:14" x14ac:dyDescent="0.2">
      <c r="B78" s="32" t="s">
        <v>171</v>
      </c>
      <c r="C78" s="32"/>
      <c r="D78" s="52" t="str">
        <f>[1]FE!D51</f>
        <v>As on March,31 2024</v>
      </c>
      <c r="E78" s="52" t="str">
        <f>[1]FE!E51</f>
        <v>As on September,30 2024</v>
      </c>
      <c r="K78" s="28"/>
      <c r="L78" s="28"/>
    </row>
    <row r="79" spans="1:14" x14ac:dyDescent="0.2">
      <c r="A79" s="53">
        <v>149088</v>
      </c>
      <c r="B79" s="3" t="s">
        <v>172</v>
      </c>
      <c r="D79" s="54">
        <v>15.9</v>
      </c>
      <c r="E79" s="55">
        <v>19.350000000000001</v>
      </c>
      <c r="K79" s="28"/>
      <c r="L79" s="28"/>
    </row>
    <row r="80" spans="1:14" x14ac:dyDescent="0.2">
      <c r="A80" s="53">
        <v>149087</v>
      </c>
      <c r="B80" s="3" t="s">
        <v>173</v>
      </c>
      <c r="D80" s="54">
        <v>15.89</v>
      </c>
      <c r="E80" s="55">
        <v>19.149999999999999</v>
      </c>
      <c r="K80" s="28"/>
      <c r="L80" s="28"/>
    </row>
    <row r="81" spans="1:14" x14ac:dyDescent="0.2">
      <c r="A81" s="53">
        <v>149085</v>
      </c>
      <c r="B81" s="3" t="s">
        <v>174</v>
      </c>
      <c r="D81" s="54">
        <v>16.579999999999998</v>
      </c>
      <c r="E81" s="55">
        <v>20.329999999999998</v>
      </c>
      <c r="K81" s="28"/>
      <c r="L81" s="28"/>
    </row>
    <row r="82" spans="1:14" x14ac:dyDescent="0.2">
      <c r="A82" s="53">
        <v>149086</v>
      </c>
      <c r="B82" s="3" t="s">
        <v>175</v>
      </c>
      <c r="D82" s="54">
        <v>16.57</v>
      </c>
      <c r="E82" s="55">
        <v>20.12</v>
      </c>
      <c r="K82" s="28"/>
      <c r="L82" s="28"/>
    </row>
    <row r="83" spans="1:14" x14ac:dyDescent="0.2">
      <c r="A83" s="53"/>
      <c r="K83" s="28"/>
      <c r="L83" s="28"/>
    </row>
    <row r="84" spans="1:14" x14ac:dyDescent="0.2">
      <c r="A84" s="53"/>
      <c r="B84" s="3" t="s">
        <v>176</v>
      </c>
      <c r="D84" s="56" t="s">
        <v>177</v>
      </c>
      <c r="E84" s="56" t="s">
        <v>178</v>
      </c>
      <c r="K84" s="28"/>
      <c r="L84" s="28"/>
      <c r="M84" s="28"/>
      <c r="N84" s="28"/>
    </row>
    <row r="85" spans="1:14" s="32" customFormat="1" x14ac:dyDescent="0.2">
      <c r="A85" s="53">
        <v>149087</v>
      </c>
      <c r="B85" s="3" t="s">
        <v>173</v>
      </c>
      <c r="D85" s="54">
        <v>0.18</v>
      </c>
      <c r="E85" s="54">
        <v>0.18</v>
      </c>
      <c r="F85" s="8"/>
      <c r="G85" s="40"/>
      <c r="H85" s="40"/>
      <c r="I85" s="40"/>
      <c r="K85" s="57"/>
      <c r="L85" s="57"/>
      <c r="M85" s="57"/>
      <c r="N85" s="57"/>
    </row>
    <row r="86" spans="1:14" s="32" customFormat="1" x14ac:dyDescent="0.2">
      <c r="A86" s="53">
        <v>149086</v>
      </c>
      <c r="B86" s="3" t="s">
        <v>175</v>
      </c>
      <c r="D86" s="54">
        <v>0.19</v>
      </c>
      <c r="E86" s="54">
        <v>0.19</v>
      </c>
      <c r="F86" s="8"/>
      <c r="G86" s="40"/>
      <c r="H86" s="40"/>
      <c r="I86" s="40"/>
      <c r="K86" s="57"/>
      <c r="L86" s="57"/>
      <c r="M86" s="57"/>
      <c r="N86" s="57"/>
    </row>
    <row r="87" spans="1:14" x14ac:dyDescent="0.2">
      <c r="F87" s="40"/>
      <c r="K87" s="28"/>
      <c r="L87" s="28"/>
    </row>
    <row r="88" spans="1:14" x14ac:dyDescent="0.2">
      <c r="B88" s="3" t="s">
        <v>179</v>
      </c>
      <c r="K88" s="28"/>
      <c r="L88" s="28"/>
    </row>
    <row r="89" spans="1:14" x14ac:dyDescent="0.2">
      <c r="B89" s="3" t="s">
        <v>180</v>
      </c>
      <c r="K89" s="28"/>
      <c r="L89" s="28"/>
    </row>
    <row r="90" spans="1:14" x14ac:dyDescent="0.2">
      <c r="B90" s="3" t="s">
        <v>181</v>
      </c>
      <c r="K90" s="28"/>
      <c r="L90" s="28"/>
    </row>
    <row r="91" spans="1:14" x14ac:dyDescent="0.2">
      <c r="B91" s="3" t="s">
        <v>182</v>
      </c>
      <c r="K91" s="28"/>
      <c r="L91" s="28"/>
    </row>
    <row r="92" spans="1:14" x14ac:dyDescent="0.2">
      <c r="B92" s="32"/>
      <c r="C92" s="32"/>
      <c r="D92" s="32"/>
      <c r="E92" s="32"/>
      <c r="K92" s="28"/>
      <c r="L92" s="28"/>
    </row>
    <row r="93" spans="1:14" x14ac:dyDescent="0.2">
      <c r="K93" s="28"/>
      <c r="L93" s="28"/>
    </row>
    <row r="94" spans="1:14" x14ac:dyDescent="0.2">
      <c r="K94" s="28"/>
      <c r="L94" s="28"/>
    </row>
    <row r="95" spans="1:14" x14ac:dyDescent="0.2">
      <c r="K95" s="28"/>
      <c r="L95" s="28"/>
    </row>
    <row r="96" spans="1:14" x14ac:dyDescent="0.2">
      <c r="K96" s="28"/>
      <c r="L96" s="28"/>
    </row>
    <row r="97" spans="11:12" x14ac:dyDescent="0.2">
      <c r="K97" s="28"/>
      <c r="L97" s="28"/>
    </row>
    <row r="98" spans="11:12" x14ac:dyDescent="0.2">
      <c r="K98" s="28"/>
      <c r="L98" s="28"/>
    </row>
    <row r="99" spans="11:12" x14ac:dyDescent="0.2">
      <c r="K99" s="28"/>
      <c r="L99" s="28"/>
    </row>
    <row r="100" spans="11:12" x14ac:dyDescent="0.2">
      <c r="K100" s="28"/>
      <c r="L100" s="28"/>
    </row>
    <row r="101" spans="11:12" x14ac:dyDescent="0.2">
      <c r="K101" s="28"/>
      <c r="L101" s="28"/>
    </row>
    <row r="102" spans="11:12" x14ac:dyDescent="0.2">
      <c r="K102" s="28"/>
      <c r="L102" s="28"/>
    </row>
    <row r="103" spans="11:12" x14ac:dyDescent="0.2">
      <c r="K103" s="28"/>
      <c r="L103" s="28"/>
    </row>
    <row r="104" spans="11:12" x14ac:dyDescent="0.2">
      <c r="K104" s="28"/>
      <c r="L104" s="28"/>
    </row>
    <row r="105" spans="11:12" x14ac:dyDescent="0.2">
      <c r="K105" s="28"/>
      <c r="L105" s="28"/>
    </row>
    <row r="106" spans="11:12" x14ac:dyDescent="0.2">
      <c r="K106" s="28"/>
      <c r="L106" s="28"/>
    </row>
    <row r="107" spans="11:12" x14ac:dyDescent="0.2">
      <c r="K107" s="28"/>
      <c r="L107" s="28"/>
    </row>
    <row r="108" spans="11:12" x14ac:dyDescent="0.2">
      <c r="K108" s="28"/>
      <c r="L108" s="28"/>
    </row>
    <row r="109" spans="11:12" x14ac:dyDescent="0.2">
      <c r="K109" s="28"/>
      <c r="L109" s="28"/>
    </row>
    <row r="110" spans="11:12" x14ac:dyDescent="0.2">
      <c r="K110" s="28"/>
      <c r="L110" s="28"/>
    </row>
    <row r="111" spans="11:12" x14ac:dyDescent="0.2">
      <c r="K111" s="28"/>
      <c r="L111" s="28"/>
    </row>
    <row r="112" spans="11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  <row r="152" spans="11:12" x14ac:dyDescent="0.2">
      <c r="K152" s="28"/>
      <c r="L152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16:26:14</KDate>
  <Classification>Public</Classification>
  <Subclassification/>
  <HostName>MUMCMP00915</HostName>
  <Domain_User>CANARAROBECOMF/396</Domain_User>
  <IPAdd>192.9.198.198</IPAdd>
  <FilePath>Book10</FilePath>
  <KID>A4BB6D0D6391638640015747220232</KID>
  <UniqueName/>
  <Suggested/>
  <Justification/>
</Klassify>
</file>

<file path=customXml/itemProps1.xml><?xml version="1.0" encoding="utf-8"?>
<ds:datastoreItem xmlns:ds="http://schemas.openxmlformats.org/officeDocument/2006/customXml" ds:itemID="{0F5A6937-BA9A-4279-B5EA-7D1A690275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2024-10-08T10:56:07Z</dcterms:created>
  <dcterms:modified xsi:type="dcterms:W3CDTF">2024-10-08T10:56:14Z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A4BB6D0D6391638640015747220232</vt:lpwstr>
  </property>
</Properties>
</file>